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1-14\"/>
    </mc:Choice>
  </mc:AlternateContent>
  <xr:revisionPtr revIDLastSave="0" documentId="13_ncr:1_{D14BD8B6-8240-4167-ABB4-30FB74660DCE}" xr6:coauthVersionLast="45" xr6:coauthVersionMax="45" xr10:uidLastSave="{00000000-0000-0000-0000-000000000000}"/>
  <bookViews>
    <workbookView xWindow="-120" yWindow="-120" windowWidth="20730" windowHeight="11160" tabRatio="840" activeTab="2" xr2:uid="{00000000-000D-0000-FFFF-FFFF00000000}"/>
  </bookViews>
  <sheets>
    <sheet name="0" sheetId="9" r:id="rId1"/>
    <sheet name="1" sheetId="8" r:id="rId2"/>
    <sheet name="1b" sheetId="10" r:id="rId3"/>
    <sheet name="2" sheetId="1" r:id="rId4"/>
    <sheet name="3" sheetId="2" r:id="rId5"/>
    <sheet name="4" sheetId="3" r:id="rId6"/>
    <sheet name="5" sheetId="4" r:id="rId7"/>
    <sheet name="END" sheetId="11" r:id="rId8"/>
    <sheet name="6" sheetId="6" r:id="rId9"/>
    <sheet name="7" sheetId="7" r:id="rId1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" i="10" l="1"/>
  <c r="N4" i="10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N12" i="10"/>
  <c r="O12" i="10"/>
  <c r="Q7" i="10"/>
  <c r="Q8" i="10"/>
  <c r="Q9" i="10"/>
  <c r="R9" i="10"/>
  <c r="S9" i="10"/>
  <c r="Q10" i="10"/>
  <c r="R10" i="10"/>
  <c r="S10" i="10"/>
  <c r="T10" i="10"/>
  <c r="Q11" i="10"/>
  <c r="R11" i="10"/>
  <c r="S11" i="10"/>
  <c r="T11" i="10"/>
  <c r="U11" i="10"/>
  <c r="Q12" i="10"/>
  <c r="R12" i="10"/>
  <c r="S12" i="10"/>
  <c r="T12" i="10"/>
  <c r="U12" i="10"/>
  <c r="V12" i="10"/>
  <c r="P7" i="10"/>
  <c r="P8" i="10"/>
  <c r="P9" i="10"/>
  <c r="P10" i="10"/>
  <c r="P11" i="10"/>
  <c r="P12" i="10"/>
  <c r="P6" i="10"/>
  <c r="Y19" i="10" l="1"/>
  <c r="V19" i="10"/>
  <c r="U19" i="10"/>
  <c r="Q19" i="10"/>
  <c r="M19" i="10"/>
  <c r="J19" i="10"/>
  <c r="F19" i="10"/>
  <c r="AO19" i="10"/>
  <c r="AK19" i="10"/>
  <c r="AG19" i="10"/>
  <c r="AC19" i="10"/>
  <c r="T19" i="10"/>
  <c r="P19" i="10"/>
  <c r="L19" i="10"/>
  <c r="I19" i="10"/>
  <c r="E19" i="10"/>
  <c r="AN19" i="10"/>
  <c r="AJ19" i="10"/>
  <c r="AF19" i="10"/>
  <c r="AB19" i="10"/>
  <c r="X19" i="10"/>
  <c r="S19" i="10"/>
  <c r="O19" i="10"/>
  <c r="H19" i="10"/>
  <c r="D19" i="10"/>
  <c r="AM19" i="10"/>
  <c r="AI19" i="10"/>
  <c r="AE19" i="10"/>
  <c r="AA19" i="10"/>
  <c r="W19" i="10"/>
  <c r="B19" i="10"/>
  <c r="R19" i="10"/>
  <c r="N19" i="10"/>
  <c r="K19" i="10"/>
  <c r="G19" i="10"/>
  <c r="C19" i="10"/>
  <c r="AL19" i="10"/>
  <c r="AH19" i="10"/>
  <c r="AD19" i="10"/>
  <c r="Z19" i="10"/>
  <c r="W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C20" i="10" s="1"/>
  <c r="J4" i="10"/>
  <c r="I4" i="10"/>
  <c r="H4" i="10"/>
  <c r="G4" i="10"/>
  <c r="F4" i="10"/>
  <c r="E4" i="10"/>
  <c r="D4" i="10"/>
  <c r="C4" i="10"/>
  <c r="B4" i="10"/>
  <c r="B20" i="10" s="1"/>
  <c r="F9" i="2"/>
  <c r="B17" i="2"/>
  <c r="C17" i="2"/>
  <c r="K16" i="2" s="1"/>
  <c r="D17" i="2"/>
  <c r="E17" i="2"/>
  <c r="F17" i="2"/>
  <c r="G17" i="2"/>
  <c r="H17" i="2"/>
  <c r="I17" i="2"/>
  <c r="J17" i="2"/>
  <c r="B18" i="2"/>
  <c r="C18" i="2"/>
  <c r="D18" i="2"/>
  <c r="E18" i="2"/>
  <c r="F18" i="2"/>
  <c r="G18" i="2"/>
  <c r="H18" i="2"/>
  <c r="I18" i="2"/>
  <c r="J18" i="2"/>
  <c r="B19" i="2"/>
  <c r="C19" i="2"/>
  <c r="D19" i="2"/>
  <c r="E19" i="2"/>
  <c r="F19" i="2"/>
  <c r="G19" i="2"/>
  <c r="H19" i="2"/>
  <c r="I19" i="2"/>
  <c r="J19" i="2"/>
  <c r="B20" i="2"/>
  <c r="C20" i="2"/>
  <c r="D20" i="2"/>
  <c r="E20" i="2"/>
  <c r="F20" i="2"/>
  <c r="G20" i="2"/>
  <c r="H20" i="2"/>
  <c r="I20" i="2"/>
  <c r="J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B23" i="2"/>
  <c r="C23" i="2"/>
  <c r="D23" i="2"/>
  <c r="E23" i="2"/>
  <c r="F23" i="2"/>
  <c r="G23" i="2"/>
  <c r="H23" i="2"/>
  <c r="I23" i="2"/>
  <c r="J23" i="2"/>
  <c r="B24" i="2"/>
  <c r="C24" i="2"/>
  <c r="D24" i="2"/>
  <c r="E24" i="2"/>
  <c r="F24" i="2"/>
  <c r="G24" i="2"/>
  <c r="H24" i="2"/>
  <c r="I24" i="2"/>
  <c r="J24" i="2"/>
  <c r="B25" i="2"/>
  <c r="C25" i="2"/>
  <c r="D25" i="2"/>
  <c r="E25" i="2"/>
  <c r="F25" i="2"/>
  <c r="G25" i="2"/>
  <c r="H25" i="2"/>
  <c r="I25" i="2"/>
  <c r="J25" i="2"/>
  <c r="B17" i="3"/>
  <c r="C17" i="3"/>
  <c r="D17" i="3"/>
  <c r="O15" i="3" s="1"/>
  <c r="E17" i="3"/>
  <c r="F17" i="3"/>
  <c r="G17" i="3"/>
  <c r="H17" i="3"/>
  <c r="I17" i="3"/>
  <c r="J17" i="3"/>
  <c r="B18" i="3"/>
  <c r="C18" i="3"/>
  <c r="D18" i="3"/>
  <c r="E18" i="3"/>
  <c r="F18" i="3"/>
  <c r="G18" i="3"/>
  <c r="H18" i="3"/>
  <c r="I18" i="3"/>
  <c r="J18" i="3"/>
  <c r="B19" i="3"/>
  <c r="C19" i="3"/>
  <c r="D19" i="3"/>
  <c r="E19" i="3"/>
  <c r="F19" i="3"/>
  <c r="G19" i="3"/>
  <c r="H19" i="3"/>
  <c r="I19" i="3"/>
  <c r="J19" i="3"/>
  <c r="B20" i="3"/>
  <c r="C20" i="3"/>
  <c r="D20" i="3"/>
  <c r="E20" i="3"/>
  <c r="F20" i="3"/>
  <c r="G20" i="3"/>
  <c r="H20" i="3"/>
  <c r="I20" i="3"/>
  <c r="J20" i="3"/>
  <c r="B21" i="3"/>
  <c r="C21" i="3"/>
  <c r="D21" i="3"/>
  <c r="E21" i="3"/>
  <c r="F21" i="3"/>
  <c r="G21" i="3"/>
  <c r="H21" i="3"/>
  <c r="I21" i="3"/>
  <c r="J21" i="3"/>
  <c r="B22" i="3"/>
  <c r="C22" i="3"/>
  <c r="D22" i="3"/>
  <c r="E22" i="3"/>
  <c r="F22" i="3"/>
  <c r="G22" i="3"/>
  <c r="H22" i="3"/>
  <c r="I22" i="3"/>
  <c r="J22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B3" i="4"/>
  <c r="D4" i="2"/>
  <c r="D8" i="8"/>
  <c r="B5" i="8"/>
  <c r="C5" i="8"/>
  <c r="D5" i="8"/>
  <c r="E5" i="8"/>
  <c r="F5" i="8"/>
  <c r="G5" i="8"/>
  <c r="H5" i="8"/>
  <c r="I5" i="8"/>
  <c r="J5" i="8"/>
  <c r="B6" i="8"/>
  <c r="C6" i="8"/>
  <c r="D6" i="8"/>
  <c r="E6" i="8"/>
  <c r="F6" i="8"/>
  <c r="G6" i="8"/>
  <c r="H6" i="8"/>
  <c r="I6" i="8"/>
  <c r="J6" i="8"/>
  <c r="B7" i="8"/>
  <c r="C7" i="8"/>
  <c r="D7" i="8"/>
  <c r="E7" i="8"/>
  <c r="F7" i="8"/>
  <c r="G7" i="8"/>
  <c r="H7" i="8"/>
  <c r="I7" i="8"/>
  <c r="J7" i="8"/>
  <c r="B8" i="8"/>
  <c r="C8" i="8"/>
  <c r="E8" i="8"/>
  <c r="F8" i="8"/>
  <c r="G8" i="8"/>
  <c r="H8" i="8"/>
  <c r="I8" i="8"/>
  <c r="J8" i="8"/>
  <c r="B9" i="8"/>
  <c r="C9" i="8"/>
  <c r="D9" i="8"/>
  <c r="E9" i="8"/>
  <c r="F9" i="8"/>
  <c r="G9" i="8"/>
  <c r="H9" i="8"/>
  <c r="I9" i="8"/>
  <c r="J9" i="8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  <c r="B12" i="8"/>
  <c r="C12" i="8"/>
  <c r="D12" i="8"/>
  <c r="E12" i="8"/>
  <c r="F12" i="8"/>
  <c r="G12" i="8"/>
  <c r="H12" i="8"/>
  <c r="I12" i="8"/>
  <c r="J12" i="8"/>
  <c r="C4" i="8"/>
  <c r="D4" i="8"/>
  <c r="E4" i="8"/>
  <c r="K3" i="8" s="1"/>
  <c r="F4" i="8"/>
  <c r="G4" i="8"/>
  <c r="H4" i="8"/>
  <c r="I4" i="8"/>
  <c r="J4" i="8"/>
  <c r="B4" i="8"/>
  <c r="B4" i="1"/>
  <c r="F17" i="1" s="1"/>
  <c r="C4" i="1"/>
  <c r="D4" i="1"/>
  <c r="E4" i="1"/>
  <c r="F4" i="1"/>
  <c r="K3" i="1" s="1"/>
  <c r="G4" i="1"/>
  <c r="H4" i="1"/>
  <c r="I4" i="1"/>
  <c r="F15" i="1" s="1"/>
  <c r="J4" i="1"/>
  <c r="J12" i="7"/>
  <c r="I12" i="7"/>
  <c r="H12" i="7"/>
  <c r="G12" i="7"/>
  <c r="F12" i="7"/>
  <c r="E12" i="7"/>
  <c r="D12" i="7"/>
  <c r="C12" i="7"/>
  <c r="B12" i="7"/>
  <c r="J11" i="7"/>
  <c r="I11" i="7"/>
  <c r="H11" i="7"/>
  <c r="G11" i="7"/>
  <c r="F11" i="7"/>
  <c r="E11" i="7"/>
  <c r="D11" i="7"/>
  <c r="C11" i="7"/>
  <c r="B11" i="7"/>
  <c r="J10" i="7"/>
  <c r="I10" i="7"/>
  <c r="H10" i="7"/>
  <c r="G10" i="7"/>
  <c r="F10" i="7"/>
  <c r="E10" i="7"/>
  <c r="D10" i="7"/>
  <c r="C10" i="7"/>
  <c r="B10" i="7"/>
  <c r="J9" i="7"/>
  <c r="I9" i="7"/>
  <c r="H9" i="7"/>
  <c r="G9" i="7"/>
  <c r="F9" i="7"/>
  <c r="E9" i="7"/>
  <c r="D9" i="7"/>
  <c r="C9" i="7"/>
  <c r="B9" i="7"/>
  <c r="J8" i="7"/>
  <c r="I8" i="7"/>
  <c r="H8" i="7"/>
  <c r="G8" i="7"/>
  <c r="F8" i="7"/>
  <c r="E8" i="7"/>
  <c r="D8" i="7"/>
  <c r="C8" i="7"/>
  <c r="B8" i="7"/>
  <c r="J7" i="7"/>
  <c r="I7" i="7"/>
  <c r="H7" i="7"/>
  <c r="G7" i="7"/>
  <c r="F7" i="7"/>
  <c r="E7" i="7"/>
  <c r="D7" i="7"/>
  <c r="C7" i="7"/>
  <c r="B7" i="7"/>
  <c r="J6" i="7"/>
  <c r="I6" i="7"/>
  <c r="H6" i="7"/>
  <c r="G6" i="7"/>
  <c r="F6" i="7"/>
  <c r="E6" i="7"/>
  <c r="D6" i="7"/>
  <c r="C6" i="7"/>
  <c r="B6" i="7"/>
  <c r="J5" i="7"/>
  <c r="I5" i="7"/>
  <c r="H5" i="7"/>
  <c r="G5" i="7"/>
  <c r="F5" i="7"/>
  <c r="E5" i="7"/>
  <c r="D5" i="7"/>
  <c r="C5" i="7"/>
  <c r="B5" i="7"/>
  <c r="J4" i="7"/>
  <c r="I4" i="7"/>
  <c r="H4" i="7"/>
  <c r="G4" i="7"/>
  <c r="F4" i="7"/>
  <c r="E4" i="7"/>
  <c r="D4" i="7"/>
  <c r="K3" i="7" s="1"/>
  <c r="C4" i="7"/>
  <c r="B4" i="7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J4" i="6"/>
  <c r="I4" i="6"/>
  <c r="H4" i="6"/>
  <c r="G4" i="6"/>
  <c r="F4" i="6"/>
  <c r="E4" i="6"/>
  <c r="D4" i="6"/>
  <c r="C4" i="6"/>
  <c r="B4" i="6"/>
  <c r="K3" i="6" s="1"/>
  <c r="B4" i="4"/>
  <c r="C4" i="4"/>
  <c r="D4" i="4"/>
  <c r="E4" i="4"/>
  <c r="F4" i="4"/>
  <c r="G4" i="4"/>
  <c r="H4" i="4"/>
  <c r="I4" i="4"/>
  <c r="J4" i="4"/>
  <c r="B5" i="4"/>
  <c r="C5" i="4"/>
  <c r="D5" i="4"/>
  <c r="E5" i="4"/>
  <c r="F5" i="4"/>
  <c r="G5" i="4"/>
  <c r="H5" i="4"/>
  <c r="I5" i="4"/>
  <c r="J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C3" i="4"/>
  <c r="D3" i="4"/>
  <c r="E3" i="4"/>
  <c r="F3" i="4"/>
  <c r="G3" i="4"/>
  <c r="H3" i="4"/>
  <c r="I3" i="4"/>
  <c r="J3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K16" i="4" s="1"/>
  <c r="F17" i="4"/>
  <c r="E17" i="4"/>
  <c r="D17" i="4"/>
  <c r="O15" i="4"/>
  <c r="C17" i="4"/>
  <c r="B17" i="4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4" i="2"/>
  <c r="C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J3" i="2"/>
  <c r="C3" i="2"/>
  <c r="D3" i="2"/>
  <c r="E3" i="2"/>
  <c r="F3" i="2"/>
  <c r="G3" i="2"/>
  <c r="H3" i="2"/>
  <c r="I3" i="2"/>
  <c r="B3" i="2"/>
  <c r="O15" i="2" s="1"/>
  <c r="B6" i="1"/>
  <c r="C6" i="1"/>
  <c r="D6" i="1"/>
  <c r="E6" i="1"/>
  <c r="F6" i="1"/>
  <c r="G6" i="1"/>
  <c r="F16" i="1" s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D15" i="1" s="1"/>
  <c r="I11" i="1"/>
  <c r="J11" i="1"/>
  <c r="B12" i="1"/>
  <c r="C12" i="1"/>
  <c r="D12" i="1"/>
  <c r="E12" i="1"/>
  <c r="F12" i="1"/>
  <c r="G12" i="1"/>
  <c r="D16" i="1" s="1"/>
  <c r="H12" i="1"/>
  <c r="I12" i="1"/>
  <c r="J12" i="1"/>
  <c r="E5" i="1"/>
  <c r="I5" i="1"/>
  <c r="D5" i="1"/>
  <c r="H5" i="1"/>
  <c r="C5" i="1"/>
  <c r="G5" i="1"/>
  <c r="B5" i="1"/>
  <c r="F5" i="1"/>
  <c r="J5" i="1"/>
  <c r="E3" i="3"/>
  <c r="G3" i="3"/>
  <c r="I3" i="3"/>
  <c r="D3" i="3"/>
  <c r="H3" i="3"/>
  <c r="C3" i="3"/>
  <c r="B3" i="3"/>
  <c r="F3" i="3"/>
  <c r="J3" i="3"/>
  <c r="K20" i="10" l="1"/>
  <c r="V20" i="10"/>
  <c r="K3" i="10"/>
  <c r="L17" i="6"/>
  <c r="D17" i="1"/>
  <c r="D19" i="1" s="1"/>
  <c r="F19" i="1"/>
  <c r="K16" i="3"/>
  <c r="L17" i="7"/>
</calcChain>
</file>

<file path=xl/sharedStrings.xml><?xml version="1.0" encoding="utf-8"?>
<sst xmlns="http://schemas.openxmlformats.org/spreadsheetml/2006/main" count="53" uniqueCount="27">
  <si>
    <t>y</t>
  </si>
  <si>
    <t>x</t>
  </si>
  <si>
    <t>X + Y &lt;= 4</t>
  </si>
  <si>
    <t>P( X + Y &lt;= 4 )</t>
  </si>
  <si>
    <t>(X,Y) eloszlása</t>
  </si>
  <si>
    <t>20 fehér</t>
  </si>
  <si>
    <t>45 színes golyó egy dobozban</t>
  </si>
  <si>
    <t>P( X &gt; 5 )</t>
  </si>
  <si>
    <t>P( X = 5 )</t>
  </si>
  <si>
    <t>P( X &lt; 5 )</t>
  </si>
  <si>
    <t>(X,Y) eloszlása (hét tizedesjegyre kerekítve)</t>
  </si>
  <si>
    <t>Y &lt; 2 X</t>
  </si>
  <si>
    <t>P( Y &lt; 2 X )</t>
  </si>
  <si>
    <t>X + Y &lt;= 4  és  Y &lt; 2 X</t>
  </si>
  <si>
    <t>P( X + Y &lt;= 4  és  Y &lt; 2 X )</t>
  </si>
  <si>
    <t>P( X + Y &lt;= 4  és  Y &lt; 2  X ) /  P(  Y &lt; 2  X )</t>
  </si>
  <si>
    <t>P( X + Y &lt;= 4  és  Y &lt; 2  X ) /  P( X + Y &lt;= 4  )</t>
  </si>
  <si>
    <t>10 piros</t>
  </si>
  <si>
    <t>15 kék</t>
  </si>
  <si>
    <t>(X,Y) eloszlása (három tizedesjegyre kerekítve) - SZÍNSKÁLÁVAL</t>
  </si>
  <si>
    <t>X = ahányszor pirosat húzunk</t>
  </si>
  <si>
    <t>Y = ahányszor kéket húzunk</t>
  </si>
  <si>
    <t>Z = ahányszor fehéret húzunk</t>
  </si>
  <si>
    <r>
      <t xml:space="preserve">8-szor kihúzunk visszatevés </t>
    </r>
    <r>
      <rPr>
        <b/>
        <sz val="11"/>
        <color indexed="8"/>
        <rFont val="Calibri"/>
        <family val="2"/>
        <charset val="238"/>
      </rPr>
      <t>nélkül</t>
    </r>
  </si>
  <si>
    <t>(X,Y) eloszlása (négy tízedes jegyre kerekítve)</t>
  </si>
  <si>
    <t>END</t>
  </si>
  <si>
    <t>Z = X^2 - Y^2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</si>
</sst>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6" fontId="0" fillId="2" borderId="0" xfId="0" applyNumberForma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4" fillId="2" borderId="0" xfId="0" applyFont="1" applyFill="1"/>
    <xf numFmtId="0" fontId="4" fillId="0" borderId="0" xfId="0" applyFont="1"/>
    <xf numFmtId="164" fontId="0" fillId="2" borderId="0" xfId="0" applyNumberForma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4" borderId="0" xfId="0" applyNumberFormat="1" applyFont="1" applyFill="1" applyBorder="1" applyAlignment="1">
      <alignment horizontal="left"/>
    </xf>
    <xf numFmtId="164" fontId="2" fillId="5" borderId="0" xfId="0" applyNumberFormat="1" applyFont="1" applyFill="1" applyBorder="1" applyAlignment="1">
      <alignment horizontal="left"/>
    </xf>
    <xf numFmtId="0" fontId="5" fillId="2" borderId="0" xfId="0" applyFont="1" applyFill="1"/>
    <xf numFmtId="0" fontId="6" fillId="0" borderId="0" xfId="0" applyFont="1" applyAlignment="1">
      <alignment horizontal="left"/>
    </xf>
    <xf numFmtId="1" fontId="0" fillId="0" borderId="1" xfId="0" applyNumberFormat="1" applyFill="1" applyBorder="1" applyAlignment="1">
      <alignment horizontal="left"/>
    </xf>
  </cellXfs>
  <cellStyles count="1">
    <cellStyle name="Normál" xfId="0" builtinId="0"/>
  </cellStyles>
  <dxfs count="12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2:D8"/>
  <sheetViews>
    <sheetView zoomScale="85" zoomScaleNormal="85" workbookViewId="0">
      <selection activeCell="D3" sqref="D3"/>
    </sheetView>
  </sheetViews>
  <sheetFormatPr defaultColWidth="9.140625" defaultRowHeight="33.75" x14ac:dyDescent="0.5"/>
  <cols>
    <col min="1" max="1" width="9.140625" style="19"/>
    <col min="2" max="2" width="69.7109375" style="19" bestFit="1" customWidth="1"/>
    <col min="3" max="3" width="11.7109375" style="19" customWidth="1"/>
    <col min="4" max="4" width="62.85546875" style="19" bestFit="1" customWidth="1"/>
    <col min="5" max="16384" width="9.140625" style="19"/>
  </cols>
  <sheetData>
    <row r="2" spans="2:4" x14ac:dyDescent="0.5">
      <c r="B2" s="18" t="s">
        <v>6</v>
      </c>
      <c r="D2" s="18" t="s">
        <v>17</v>
      </c>
    </row>
    <row r="3" spans="2:4" x14ac:dyDescent="0.5">
      <c r="D3" s="18" t="s">
        <v>18</v>
      </c>
    </row>
    <row r="4" spans="2:4" x14ac:dyDescent="0.5">
      <c r="D4" s="18" t="s">
        <v>5</v>
      </c>
    </row>
    <row r="6" spans="2:4" x14ac:dyDescent="0.5">
      <c r="B6" s="18" t="s">
        <v>23</v>
      </c>
      <c r="D6" s="18" t="s">
        <v>20</v>
      </c>
    </row>
    <row r="7" spans="2:4" x14ac:dyDescent="0.5">
      <c r="D7" s="18" t="s">
        <v>21</v>
      </c>
    </row>
    <row r="8" spans="2:4" x14ac:dyDescent="0.5">
      <c r="D8" s="18" t="s">
        <v>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23"/>
  <sheetViews>
    <sheetView zoomScaleNormal="100" workbookViewId="0">
      <selection activeCell="L17" sqref="L17"/>
    </sheetView>
  </sheetViews>
  <sheetFormatPr defaultColWidth="9.140625" defaultRowHeight="15" x14ac:dyDescent="0.25"/>
  <cols>
    <col min="1" max="1" width="9.140625" style="3"/>
    <col min="2" max="11" width="8.140625" style="3" customWidth="1"/>
    <col min="12" max="13" width="66.5703125" style="3" bestFit="1" customWidth="1"/>
    <col min="14" max="14" width="20.5703125" style="3" customWidth="1"/>
    <col min="15" max="16384" width="9.140625" style="3"/>
  </cols>
  <sheetData>
    <row r="2" spans="1:14" ht="23.25" x14ac:dyDescent="0.35">
      <c r="B2" s="1" t="s">
        <v>4</v>
      </c>
      <c r="L2" s="4"/>
      <c r="N2" s="5"/>
    </row>
    <row r="3" spans="1:14" x14ac:dyDescent="0.25">
      <c r="A3" s="3" t="s">
        <v>0</v>
      </c>
      <c r="K3" s="13">
        <f>SUM(B4:J12)</f>
        <v>0.99999999999999978</v>
      </c>
    </row>
    <row r="4" spans="1:14" x14ac:dyDescent="0.25">
      <c r="A4" s="3">
        <v>8</v>
      </c>
      <c r="B4" s="20">
        <f t="shared" ref="B4:J12" si="0">IF(8-B$13-$A4&gt;=0,COMBIN(10,B$13)*COMBIN(15,$A4)*COMBIN(20,8-B$13-$A4) / COMBIN(45,8),0)</f>
        <v>2.9853419709227686E-5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</row>
    <row r="5" spans="1:14" x14ac:dyDescent="0.25">
      <c r="A5" s="3">
        <v>7</v>
      </c>
      <c r="B5" s="20">
        <f t="shared" si="0"/>
        <v>5.9706839418455378E-4</v>
      </c>
      <c r="C5" s="20">
        <f t="shared" si="0"/>
        <v>2.9853419709227689E-4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</row>
    <row r="6" spans="1:14" x14ac:dyDescent="0.25">
      <c r="A6" s="3">
        <v>6</v>
      </c>
      <c r="B6" s="20">
        <f t="shared" si="0"/>
        <v>4.4116720236969812E-3</v>
      </c>
      <c r="C6" s="20">
        <f t="shared" si="0"/>
        <v>4.6438652881020852E-3</v>
      </c>
      <c r="D6" s="20">
        <f t="shared" si="0"/>
        <v>1.0448696898229693E-3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</row>
    <row r="7" spans="1:14" x14ac:dyDescent="0.25">
      <c r="A7" s="3">
        <v>5</v>
      </c>
      <c r="B7" s="20">
        <f t="shared" si="0"/>
        <v>1.5882019285309131E-2</v>
      </c>
      <c r="C7" s="20">
        <f t="shared" si="0"/>
        <v>2.6470032142181885E-2</v>
      </c>
      <c r="D7" s="20">
        <f t="shared" si="0"/>
        <v>1.2538436277875631E-2</v>
      </c>
      <c r="E7" s="20">
        <f t="shared" si="0"/>
        <v>1.6717915037167508E-3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</row>
    <row r="8" spans="1:14" x14ac:dyDescent="0.25">
      <c r="A8" s="3">
        <v>4</v>
      </c>
      <c r="B8" s="20">
        <f t="shared" si="0"/>
        <v>3.0681173619347187E-2</v>
      </c>
      <c r="C8" s="20">
        <f t="shared" si="0"/>
        <v>7.219099675140514E-2</v>
      </c>
      <c r="D8" s="20">
        <f t="shared" si="0"/>
        <v>5.4143247563553862E-2</v>
      </c>
      <c r="E8" s="20">
        <f t="shared" si="0"/>
        <v>1.5198104579243189E-2</v>
      </c>
      <c r="F8" s="20">
        <f t="shared" si="0"/>
        <v>1.3298341506837788E-3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</row>
    <row r="9" spans="1:14" x14ac:dyDescent="0.25">
      <c r="A9" s="3">
        <v>3</v>
      </c>
      <c r="B9" s="20">
        <f t="shared" si="0"/>
        <v>3.2726585193970335E-2</v>
      </c>
      <c r="C9" s="20">
        <f t="shared" si="0"/>
        <v>0.1022705787311573</v>
      </c>
      <c r="D9" s="20">
        <f t="shared" si="0"/>
        <v>0.10828649512710774</v>
      </c>
      <c r="E9" s="20">
        <f t="shared" si="0"/>
        <v>4.812733116760344E-2</v>
      </c>
      <c r="F9" s="20">
        <f t="shared" si="0"/>
        <v>8.8655610045585264E-3</v>
      </c>
      <c r="G9" s="20">
        <f t="shared" si="0"/>
        <v>5.3193366027351171E-4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4" x14ac:dyDescent="0.25">
      <c r="A10" s="3">
        <v>2</v>
      </c>
      <c r="B10" s="20">
        <f t="shared" si="0"/>
        <v>1.8880722227290578E-2</v>
      </c>
      <c r="C10" s="20">
        <f t="shared" si="0"/>
        <v>7.5522888909162297E-2</v>
      </c>
      <c r="D10" s="20">
        <f t="shared" si="0"/>
        <v>0.10620406252850949</v>
      </c>
      <c r="E10" s="20">
        <f t="shared" si="0"/>
        <v>6.6637843155143206E-2</v>
      </c>
      <c r="F10" s="20">
        <f t="shared" si="0"/>
        <v>1.9436037586916768E-2</v>
      </c>
      <c r="G10" s="20">
        <f t="shared" si="0"/>
        <v>2.4550784320315922E-3</v>
      </c>
      <c r="H10" s="20">
        <f t="shared" si="0"/>
        <v>1.0229493466798298E-4</v>
      </c>
      <c r="I10" s="20">
        <f t="shared" si="0"/>
        <v>0</v>
      </c>
      <c r="J10" s="20">
        <f t="shared" si="0"/>
        <v>0</v>
      </c>
    </row>
    <row r="11" spans="1:14" x14ac:dyDescent="0.25">
      <c r="A11" s="3">
        <v>1</v>
      </c>
      <c r="B11" s="20">
        <f t="shared" si="0"/>
        <v>5.3944920649401651E-3</v>
      </c>
      <c r="C11" s="20">
        <f t="shared" si="0"/>
        <v>2.6972460324700825E-2</v>
      </c>
      <c r="D11" s="20">
        <f t="shared" si="0"/>
        <v>4.8550428584461472E-2</v>
      </c>
      <c r="E11" s="20">
        <f t="shared" si="0"/>
        <v>4.0458690487051238E-2</v>
      </c>
      <c r="F11" s="20">
        <f t="shared" si="0"/>
        <v>1.6659460788785801E-2</v>
      </c>
      <c r="G11" s="20">
        <f t="shared" si="0"/>
        <v>3.3318921577571606E-3</v>
      </c>
      <c r="H11" s="20">
        <f t="shared" si="0"/>
        <v>2.9227124190852282E-4</v>
      </c>
      <c r="I11" s="20">
        <f t="shared" si="0"/>
        <v>8.350606911672082E-6</v>
      </c>
      <c r="J11" s="20">
        <f t="shared" si="0"/>
        <v>0</v>
      </c>
    </row>
    <row r="12" spans="1:14" x14ac:dyDescent="0.25">
      <c r="A12" s="3">
        <v>0</v>
      </c>
      <c r="B12" s="20">
        <f t="shared" si="0"/>
        <v>5.8440330703518454E-4</v>
      </c>
      <c r="C12" s="20">
        <f t="shared" si="0"/>
        <v>3.5963280432934432E-3</v>
      </c>
      <c r="D12" s="20">
        <f t="shared" si="0"/>
        <v>8.0917380974102476E-3</v>
      </c>
      <c r="E12" s="20">
        <f t="shared" si="0"/>
        <v>8.6311873039042631E-3</v>
      </c>
      <c r="F12" s="20">
        <f t="shared" si="0"/>
        <v>4.7201805568226436E-3</v>
      </c>
      <c r="G12" s="20">
        <f t="shared" si="0"/>
        <v>1.3327568631028642E-3</v>
      </c>
      <c r="H12" s="20">
        <f t="shared" si="0"/>
        <v>1.8510511987539777E-4</v>
      </c>
      <c r="I12" s="20">
        <f t="shared" si="0"/>
        <v>1.1134142548896109E-5</v>
      </c>
      <c r="J12" s="20">
        <f t="shared" si="0"/>
        <v>2.0876517279180205E-7</v>
      </c>
    </row>
    <row r="13" spans="1:14" x14ac:dyDescent="0.25">
      <c r="B13" s="3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 t="s">
        <v>1</v>
      </c>
    </row>
    <row r="15" spans="1:14" ht="24" customHeight="1" x14ac:dyDescent="0.35">
      <c r="C15" s="7"/>
      <c r="D15" s="7"/>
      <c r="E15" s="7"/>
      <c r="F15" s="7"/>
      <c r="G15" s="7"/>
      <c r="H15" s="7"/>
      <c r="I15" s="7"/>
      <c r="J15" s="7"/>
      <c r="L15" s="16" t="s">
        <v>16</v>
      </c>
    </row>
    <row r="17" spans="2:12" ht="24" customHeight="1" x14ac:dyDescent="0.35">
      <c r="B17" s="7"/>
      <c r="C17" s="7"/>
      <c r="D17" s="7"/>
      <c r="E17" s="7"/>
      <c r="F17" s="7"/>
      <c r="G17" s="7"/>
      <c r="H17" s="7"/>
      <c r="I17" s="7"/>
      <c r="J17" s="7"/>
      <c r="L17" s="23">
        <f>'5'!O15/'4'!O15</f>
        <v>0.48165177789455232</v>
      </c>
    </row>
    <row r="18" spans="2:12" x14ac:dyDescent="0.25">
      <c r="B18" s="7"/>
      <c r="C18" s="7"/>
      <c r="D18" s="7"/>
      <c r="E18" s="7"/>
      <c r="F18" s="7"/>
      <c r="G18" s="7"/>
      <c r="H18" s="7"/>
      <c r="I18" s="7"/>
      <c r="J18" s="7"/>
    </row>
    <row r="19" spans="2:12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2:12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2:12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2:12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2:12" x14ac:dyDescent="0.25">
      <c r="B23" s="7"/>
      <c r="C23" s="7"/>
      <c r="D23" s="7"/>
      <c r="E23" s="7"/>
      <c r="F23" s="7"/>
      <c r="G23" s="7"/>
      <c r="H23" s="7"/>
      <c r="I23" s="7"/>
      <c r="J23" s="7"/>
    </row>
  </sheetData>
  <conditionalFormatting sqref="C15:J15 B17:J23">
    <cfRule type="cellIs" dxfId="1" priority="2" operator="equal">
      <formula>1</formula>
    </cfRule>
  </conditionalFormatting>
  <conditionalFormatting sqref="B4:J12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2:K17"/>
  <sheetViews>
    <sheetView zoomScale="85" zoomScaleNormal="85" workbookViewId="0"/>
  </sheetViews>
  <sheetFormatPr defaultColWidth="9.140625" defaultRowHeight="15" x14ac:dyDescent="0.25"/>
  <cols>
    <col min="1" max="1" width="9.140625" style="1"/>
    <col min="2" max="11" width="13.5703125" style="1" customWidth="1"/>
    <col min="12" max="20" width="9.140625" style="1"/>
    <col min="21" max="21" width="9.140625" style="1" customWidth="1"/>
    <col min="22" max="16384" width="9.140625" style="1"/>
  </cols>
  <sheetData>
    <row r="2" spans="1:11" x14ac:dyDescent="0.25">
      <c r="B2" s="1" t="s">
        <v>10</v>
      </c>
    </row>
    <row r="3" spans="1:11" x14ac:dyDescent="0.25">
      <c r="A3" s="1" t="s">
        <v>0</v>
      </c>
      <c r="K3" s="2">
        <f>SUM(B4:J12)</f>
        <v>0.99999999999999978</v>
      </c>
    </row>
    <row r="4" spans="1:11" x14ac:dyDescent="0.25">
      <c r="A4" s="1">
        <v>8</v>
      </c>
      <c r="B4" s="8">
        <f>IF(8-B$13-$A4&gt;=0,COMBIN(10,B$13)*COMBIN(15,$A4)*COMBIN(20,8-B$13-$A4) / COMBIN(45,8),"-")</f>
        <v>2.9853419709227686E-5</v>
      </c>
      <c r="C4" s="8" t="str">
        <f t="shared" ref="C4:J12" si="0">IF(8-C$13-$A4&gt;=0,COMBIN(10,C$13)*COMBIN(15,$A4)*COMBIN(20,8-C$13-$A4) / COMBIN(45,8),"-")</f>
        <v>-</v>
      </c>
      <c r="D4" s="8" t="str">
        <f t="shared" si="0"/>
        <v>-</v>
      </c>
      <c r="E4" s="8" t="str">
        <f t="shared" si="0"/>
        <v>-</v>
      </c>
      <c r="F4" s="8" t="str">
        <f t="shared" si="0"/>
        <v>-</v>
      </c>
      <c r="G4" s="8" t="str">
        <f t="shared" si="0"/>
        <v>-</v>
      </c>
      <c r="H4" s="8" t="str">
        <f t="shared" si="0"/>
        <v>-</v>
      </c>
      <c r="I4" s="8" t="str">
        <f t="shared" si="0"/>
        <v>-</v>
      </c>
      <c r="J4" s="8" t="str">
        <f t="shared" si="0"/>
        <v>-</v>
      </c>
    </row>
    <row r="5" spans="1:11" x14ac:dyDescent="0.25">
      <c r="A5" s="1">
        <v>7</v>
      </c>
      <c r="B5" s="8">
        <f t="shared" ref="B5:B12" si="1">IF(8-B$13-$A5&gt;=0,COMBIN(10,B$13)*COMBIN(15,$A5)*COMBIN(20,8-B$13-$A5) / COMBIN(45,8),"-")</f>
        <v>5.9706839418455378E-4</v>
      </c>
      <c r="C5" s="8">
        <f t="shared" si="0"/>
        <v>2.9853419709227689E-4</v>
      </c>
      <c r="D5" s="8" t="str">
        <f t="shared" si="0"/>
        <v>-</v>
      </c>
      <c r="E5" s="8" t="str">
        <f t="shared" si="0"/>
        <v>-</v>
      </c>
      <c r="F5" s="8" t="str">
        <f t="shared" si="0"/>
        <v>-</v>
      </c>
      <c r="G5" s="8" t="str">
        <f t="shared" si="0"/>
        <v>-</v>
      </c>
      <c r="H5" s="8" t="str">
        <f t="shared" si="0"/>
        <v>-</v>
      </c>
      <c r="I5" s="8" t="str">
        <f t="shared" si="0"/>
        <v>-</v>
      </c>
      <c r="J5" s="8" t="str">
        <f t="shared" si="0"/>
        <v>-</v>
      </c>
    </row>
    <row r="6" spans="1:11" x14ac:dyDescent="0.25">
      <c r="A6" s="1">
        <v>6</v>
      </c>
      <c r="B6" s="8">
        <f t="shared" si="1"/>
        <v>4.4116720236969812E-3</v>
      </c>
      <c r="C6" s="8">
        <f t="shared" si="0"/>
        <v>4.6438652881020852E-3</v>
      </c>
      <c r="D6" s="8">
        <f t="shared" si="0"/>
        <v>1.0448696898229693E-3</v>
      </c>
      <c r="E6" s="8" t="str">
        <f t="shared" si="0"/>
        <v>-</v>
      </c>
      <c r="F6" s="8" t="str">
        <f t="shared" si="0"/>
        <v>-</v>
      </c>
      <c r="G6" s="8" t="str">
        <f t="shared" si="0"/>
        <v>-</v>
      </c>
      <c r="H6" s="8" t="str">
        <f t="shared" si="0"/>
        <v>-</v>
      </c>
      <c r="I6" s="8" t="str">
        <f t="shared" si="0"/>
        <v>-</v>
      </c>
      <c r="J6" s="8" t="str">
        <f t="shared" si="0"/>
        <v>-</v>
      </c>
    </row>
    <row r="7" spans="1:11" x14ac:dyDescent="0.25">
      <c r="A7" s="1">
        <v>5</v>
      </c>
      <c r="B7" s="8">
        <f t="shared" si="1"/>
        <v>1.5882019285309131E-2</v>
      </c>
      <c r="C7" s="8">
        <f t="shared" si="0"/>
        <v>2.6470032142181885E-2</v>
      </c>
      <c r="D7" s="8">
        <f t="shared" si="0"/>
        <v>1.2538436277875631E-2</v>
      </c>
      <c r="E7" s="8">
        <f t="shared" si="0"/>
        <v>1.6717915037167508E-3</v>
      </c>
      <c r="F7" s="8" t="str">
        <f t="shared" si="0"/>
        <v>-</v>
      </c>
      <c r="G7" s="8" t="str">
        <f t="shared" si="0"/>
        <v>-</v>
      </c>
      <c r="H7" s="8" t="str">
        <f t="shared" si="0"/>
        <v>-</v>
      </c>
      <c r="I7" s="8" t="str">
        <f t="shared" si="0"/>
        <v>-</v>
      </c>
      <c r="J7" s="8" t="str">
        <f t="shared" si="0"/>
        <v>-</v>
      </c>
    </row>
    <row r="8" spans="1:11" x14ac:dyDescent="0.25">
      <c r="A8" s="1">
        <v>4</v>
      </c>
      <c r="B8" s="8">
        <f t="shared" si="1"/>
        <v>3.0681173619347187E-2</v>
      </c>
      <c r="C8" s="8">
        <f t="shared" si="0"/>
        <v>7.219099675140514E-2</v>
      </c>
      <c r="D8" s="8">
        <f>IF(8-D$13-$A8&gt;=0,COMBIN(10,D$13)*COMBIN(15,$A8)*COMBIN(20,8-D$13-$A8) / COMBIN(45,8),"-")</f>
        <v>5.4143247563553862E-2</v>
      </c>
      <c r="E8" s="8">
        <f t="shared" si="0"/>
        <v>1.5198104579243189E-2</v>
      </c>
      <c r="F8" s="8">
        <f t="shared" si="0"/>
        <v>1.3298341506837788E-3</v>
      </c>
      <c r="G8" s="8" t="str">
        <f t="shared" si="0"/>
        <v>-</v>
      </c>
      <c r="H8" s="8" t="str">
        <f t="shared" si="0"/>
        <v>-</v>
      </c>
      <c r="I8" s="8" t="str">
        <f t="shared" si="0"/>
        <v>-</v>
      </c>
      <c r="J8" s="8" t="str">
        <f t="shared" si="0"/>
        <v>-</v>
      </c>
    </row>
    <row r="9" spans="1:11" x14ac:dyDescent="0.25">
      <c r="A9" s="1">
        <v>3</v>
      </c>
      <c r="B9" s="8">
        <f t="shared" si="1"/>
        <v>3.2726585193970335E-2</v>
      </c>
      <c r="C9" s="8">
        <f t="shared" si="0"/>
        <v>0.1022705787311573</v>
      </c>
      <c r="D9" s="8">
        <f t="shared" si="0"/>
        <v>0.10828649512710774</v>
      </c>
      <c r="E9" s="8">
        <f t="shared" si="0"/>
        <v>4.812733116760344E-2</v>
      </c>
      <c r="F9" s="8">
        <f t="shared" si="0"/>
        <v>8.8655610045585264E-3</v>
      </c>
      <c r="G9" s="8">
        <f t="shared" si="0"/>
        <v>5.3193366027351171E-4</v>
      </c>
      <c r="H9" s="8" t="str">
        <f t="shared" si="0"/>
        <v>-</v>
      </c>
      <c r="I9" s="8" t="str">
        <f t="shared" si="0"/>
        <v>-</v>
      </c>
      <c r="J9" s="8" t="str">
        <f t="shared" si="0"/>
        <v>-</v>
      </c>
    </row>
    <row r="10" spans="1:11" x14ac:dyDescent="0.25">
      <c r="A10" s="1">
        <v>2</v>
      </c>
      <c r="B10" s="8">
        <f t="shared" si="1"/>
        <v>1.8880722227290578E-2</v>
      </c>
      <c r="C10" s="8">
        <f t="shared" si="0"/>
        <v>7.5522888909162297E-2</v>
      </c>
      <c r="D10" s="8">
        <f t="shared" si="0"/>
        <v>0.10620406252850949</v>
      </c>
      <c r="E10" s="8">
        <f t="shared" si="0"/>
        <v>6.6637843155143206E-2</v>
      </c>
      <c r="F10" s="8">
        <f t="shared" si="0"/>
        <v>1.9436037586916768E-2</v>
      </c>
      <c r="G10" s="8">
        <f t="shared" si="0"/>
        <v>2.4550784320315922E-3</v>
      </c>
      <c r="H10" s="8">
        <f t="shared" si="0"/>
        <v>1.0229493466798298E-4</v>
      </c>
      <c r="I10" s="8" t="str">
        <f t="shared" si="0"/>
        <v>-</v>
      </c>
      <c r="J10" s="8" t="str">
        <f t="shared" si="0"/>
        <v>-</v>
      </c>
    </row>
    <row r="11" spans="1:11" x14ac:dyDescent="0.25">
      <c r="A11" s="1">
        <v>1</v>
      </c>
      <c r="B11" s="8">
        <f t="shared" si="1"/>
        <v>5.3944920649401651E-3</v>
      </c>
      <c r="C11" s="8">
        <f t="shared" si="0"/>
        <v>2.6972460324700825E-2</v>
      </c>
      <c r="D11" s="8">
        <f t="shared" si="0"/>
        <v>4.8550428584461472E-2</v>
      </c>
      <c r="E11" s="8">
        <f t="shared" si="0"/>
        <v>4.0458690487051238E-2</v>
      </c>
      <c r="F11" s="8">
        <f t="shared" si="0"/>
        <v>1.6659460788785801E-2</v>
      </c>
      <c r="G11" s="8">
        <f t="shared" si="0"/>
        <v>3.3318921577571606E-3</v>
      </c>
      <c r="H11" s="8">
        <f t="shared" si="0"/>
        <v>2.9227124190852282E-4</v>
      </c>
      <c r="I11" s="8">
        <f t="shared" si="0"/>
        <v>8.350606911672082E-6</v>
      </c>
      <c r="J11" s="8" t="str">
        <f t="shared" si="0"/>
        <v>-</v>
      </c>
    </row>
    <row r="12" spans="1:11" x14ac:dyDescent="0.25">
      <c r="A12" s="1">
        <v>0</v>
      </c>
      <c r="B12" s="8">
        <f t="shared" si="1"/>
        <v>5.8440330703518454E-4</v>
      </c>
      <c r="C12" s="8">
        <f t="shared" si="0"/>
        <v>3.5963280432934432E-3</v>
      </c>
      <c r="D12" s="8">
        <f t="shared" si="0"/>
        <v>8.0917380974102476E-3</v>
      </c>
      <c r="E12" s="8">
        <f t="shared" si="0"/>
        <v>8.6311873039042631E-3</v>
      </c>
      <c r="F12" s="8">
        <f t="shared" si="0"/>
        <v>4.7201805568226436E-3</v>
      </c>
      <c r="G12" s="8">
        <f t="shared" si="0"/>
        <v>1.3327568631028642E-3</v>
      </c>
      <c r="H12" s="8">
        <f t="shared" si="0"/>
        <v>1.8510511987539777E-4</v>
      </c>
      <c r="I12" s="8">
        <f t="shared" si="0"/>
        <v>1.1134142548896109E-5</v>
      </c>
      <c r="J12" s="8">
        <f t="shared" si="0"/>
        <v>2.0876517279180205E-7</v>
      </c>
    </row>
    <row r="13" spans="1:1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25">
      <c r="C15" s="2"/>
      <c r="D15" s="2"/>
    </row>
    <row r="16" spans="1:11" x14ac:dyDescent="0.25">
      <c r="C16" s="2"/>
      <c r="D16" s="2"/>
    </row>
    <row r="17" spans="3:4" x14ac:dyDescent="0.25">
      <c r="C17" s="2"/>
      <c r="D1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2:AO20"/>
  <sheetViews>
    <sheetView tabSelected="1" zoomScale="85" zoomScaleNormal="85" workbookViewId="0">
      <selection activeCell="D14" sqref="D14"/>
    </sheetView>
  </sheetViews>
  <sheetFormatPr defaultColWidth="9.140625" defaultRowHeight="15" x14ac:dyDescent="0.25"/>
  <cols>
    <col min="1" max="1" width="9.140625" style="1"/>
    <col min="2" max="11" width="8.85546875" style="1" customWidth="1"/>
    <col min="12" max="16384" width="9.140625" style="1"/>
  </cols>
  <sheetData>
    <row r="2" spans="1:23" x14ac:dyDescent="0.25">
      <c r="B2" s="1" t="s">
        <v>19</v>
      </c>
    </row>
    <row r="3" spans="1:23" x14ac:dyDescent="0.25">
      <c r="A3" s="1" t="s">
        <v>0</v>
      </c>
      <c r="K3" s="11">
        <f>SUM(B4:J12)</f>
        <v>0.99999999999999978</v>
      </c>
      <c r="M3" s="1" t="s">
        <v>0</v>
      </c>
      <c r="W3" s="11">
        <f>SUM(N4:V12)</f>
        <v>0</v>
      </c>
    </row>
    <row r="4" spans="1:23" x14ac:dyDescent="0.25">
      <c r="A4" s="1">
        <v>8</v>
      </c>
      <c r="B4" s="17">
        <f>IF(8-B$13-$A4&gt;=0,COMBIN(10,B$13)*COMBIN(15,$A4)*COMBIN(20,8-B$13-$A4) / COMBIN(45,8),"-")</f>
        <v>2.9853419709227686E-5</v>
      </c>
      <c r="C4" s="17" t="str">
        <f t="shared" ref="C4:J12" si="0">IF(8-C$13-$A4&gt;=0,COMBIN(10,C$13)*COMBIN(15,$A4)*COMBIN(20,8-C$13-$A4) / COMBIN(45,8),"-")</f>
        <v>-</v>
      </c>
      <c r="D4" s="17" t="str">
        <f t="shared" si="0"/>
        <v>-</v>
      </c>
      <c r="E4" s="17" t="str">
        <f t="shared" si="0"/>
        <v>-</v>
      </c>
      <c r="F4" s="17" t="str">
        <f t="shared" si="0"/>
        <v>-</v>
      </c>
      <c r="G4" s="17" t="str">
        <f t="shared" si="0"/>
        <v>-</v>
      </c>
      <c r="H4" s="17" t="str">
        <f t="shared" si="0"/>
        <v>-</v>
      </c>
      <c r="I4" s="17" t="str">
        <f t="shared" si="0"/>
        <v>-</v>
      </c>
      <c r="J4" s="17" t="str">
        <f t="shared" si="0"/>
        <v>-</v>
      </c>
      <c r="M4" s="1">
        <v>8</v>
      </c>
      <c r="N4" s="26">
        <f t="shared" ref="N4:O6" si="1">N$13^2-$M4^2</f>
        <v>-64</v>
      </c>
      <c r="O4" s="26"/>
      <c r="P4" s="26"/>
      <c r="Q4" s="26"/>
      <c r="R4" s="26"/>
      <c r="S4" s="26"/>
      <c r="T4" s="26"/>
      <c r="U4" s="26"/>
      <c r="V4" s="26"/>
    </row>
    <row r="5" spans="1:23" x14ac:dyDescent="0.25">
      <c r="A5" s="1">
        <v>7</v>
      </c>
      <c r="B5" s="17">
        <f t="shared" ref="B5:B12" si="2">IF(8-B$13-$A5&gt;=0,COMBIN(10,B$13)*COMBIN(15,$A5)*COMBIN(20,8-B$13-$A5) / COMBIN(45,8),"-")</f>
        <v>5.9706839418455378E-4</v>
      </c>
      <c r="C5" s="17">
        <f t="shared" si="0"/>
        <v>2.9853419709227689E-4</v>
      </c>
      <c r="D5" s="17" t="str">
        <f t="shared" si="0"/>
        <v>-</v>
      </c>
      <c r="E5" s="17" t="str">
        <f t="shared" si="0"/>
        <v>-</v>
      </c>
      <c r="F5" s="17" t="str">
        <f t="shared" si="0"/>
        <v>-</v>
      </c>
      <c r="G5" s="17" t="str">
        <f t="shared" si="0"/>
        <v>-</v>
      </c>
      <c r="H5" s="17" t="str">
        <f t="shared" si="0"/>
        <v>-</v>
      </c>
      <c r="I5" s="17" t="str">
        <f t="shared" si="0"/>
        <v>-</v>
      </c>
      <c r="J5" s="17" t="str">
        <f t="shared" si="0"/>
        <v>-</v>
      </c>
      <c r="M5" s="1">
        <v>7</v>
      </c>
      <c r="N5" s="26">
        <f t="shared" si="1"/>
        <v>-49</v>
      </c>
      <c r="O5" s="26">
        <f t="shared" si="1"/>
        <v>-48</v>
      </c>
      <c r="P5" s="26"/>
      <c r="Q5" s="26"/>
      <c r="R5" s="26"/>
      <c r="S5" s="26"/>
      <c r="T5" s="26"/>
      <c r="U5" s="26"/>
      <c r="V5" s="26"/>
    </row>
    <row r="6" spans="1:23" x14ac:dyDescent="0.25">
      <c r="A6" s="1">
        <v>6</v>
      </c>
      <c r="B6" s="17">
        <f t="shared" si="2"/>
        <v>4.4116720236969812E-3</v>
      </c>
      <c r="C6" s="17">
        <f t="shared" si="0"/>
        <v>4.6438652881020852E-3</v>
      </c>
      <c r="D6" s="17">
        <f t="shared" si="0"/>
        <v>1.0448696898229693E-3</v>
      </c>
      <c r="E6" s="17" t="str">
        <f t="shared" si="0"/>
        <v>-</v>
      </c>
      <c r="F6" s="17" t="str">
        <f t="shared" si="0"/>
        <v>-</v>
      </c>
      <c r="G6" s="17" t="str">
        <f t="shared" si="0"/>
        <v>-</v>
      </c>
      <c r="H6" s="17" t="str">
        <f t="shared" si="0"/>
        <v>-</v>
      </c>
      <c r="I6" s="17" t="str">
        <f t="shared" si="0"/>
        <v>-</v>
      </c>
      <c r="J6" s="17" t="str">
        <f t="shared" si="0"/>
        <v>-</v>
      </c>
      <c r="M6" s="1">
        <v>6</v>
      </c>
      <c r="N6" s="26">
        <f t="shared" si="1"/>
        <v>-36</v>
      </c>
      <c r="O6" s="26">
        <f t="shared" si="1"/>
        <v>-35</v>
      </c>
      <c r="P6" s="26">
        <f>P$13^2-$M6^2</f>
        <v>-32</v>
      </c>
      <c r="Q6" s="26"/>
      <c r="R6" s="26"/>
      <c r="S6" s="26"/>
      <c r="T6" s="26"/>
      <c r="U6" s="26"/>
      <c r="V6" s="26"/>
    </row>
    <row r="7" spans="1:23" x14ac:dyDescent="0.25">
      <c r="A7" s="1">
        <v>5</v>
      </c>
      <c r="B7" s="17">
        <f t="shared" si="2"/>
        <v>1.5882019285309131E-2</v>
      </c>
      <c r="C7" s="17">
        <f t="shared" si="0"/>
        <v>2.6470032142181885E-2</v>
      </c>
      <c r="D7" s="17">
        <f t="shared" si="0"/>
        <v>1.2538436277875631E-2</v>
      </c>
      <c r="E7" s="17">
        <f t="shared" si="0"/>
        <v>1.6717915037167508E-3</v>
      </c>
      <c r="F7" s="17" t="str">
        <f t="shared" si="0"/>
        <v>-</v>
      </c>
      <c r="G7" s="17" t="str">
        <f t="shared" si="0"/>
        <v>-</v>
      </c>
      <c r="H7" s="17" t="str">
        <f t="shared" si="0"/>
        <v>-</v>
      </c>
      <c r="I7" s="17" t="str">
        <f t="shared" si="0"/>
        <v>-</v>
      </c>
      <c r="J7" s="17" t="str">
        <f t="shared" si="0"/>
        <v>-</v>
      </c>
      <c r="M7" s="1">
        <v>5</v>
      </c>
      <c r="N7" s="26">
        <f t="shared" ref="N7:V12" si="3">N$13^2-$M7^2</f>
        <v>-25</v>
      </c>
      <c r="O7" s="26">
        <f t="shared" si="3"/>
        <v>-24</v>
      </c>
      <c r="P7" s="26">
        <f t="shared" si="3"/>
        <v>-21</v>
      </c>
      <c r="Q7" s="26">
        <f t="shared" si="3"/>
        <v>-16</v>
      </c>
      <c r="R7" s="26"/>
      <c r="S7" s="26"/>
      <c r="T7" s="26"/>
      <c r="U7" s="26"/>
      <c r="V7" s="26"/>
    </row>
    <row r="8" spans="1:23" x14ac:dyDescent="0.25">
      <c r="A8" s="1">
        <v>4</v>
      </c>
      <c r="B8" s="17">
        <f t="shared" si="2"/>
        <v>3.0681173619347187E-2</v>
      </c>
      <c r="C8" s="17">
        <f t="shared" si="0"/>
        <v>7.219099675140514E-2</v>
      </c>
      <c r="D8" s="17">
        <f>IF(8-D$13-$A8&gt;=0,COMBIN(10,D$13)*COMBIN(15,$A8)*COMBIN(20,8-D$13-$A8) / COMBIN(45,8),"-")</f>
        <v>5.4143247563553862E-2</v>
      </c>
      <c r="E8" s="17">
        <f t="shared" si="0"/>
        <v>1.5198104579243189E-2</v>
      </c>
      <c r="F8" s="17">
        <f t="shared" si="0"/>
        <v>1.3298341506837788E-3</v>
      </c>
      <c r="G8" s="17" t="str">
        <f t="shared" si="0"/>
        <v>-</v>
      </c>
      <c r="H8" s="17" t="str">
        <f t="shared" si="0"/>
        <v>-</v>
      </c>
      <c r="I8" s="17" t="str">
        <f t="shared" si="0"/>
        <v>-</v>
      </c>
      <c r="J8" s="17" t="str">
        <f t="shared" si="0"/>
        <v>-</v>
      </c>
      <c r="M8" s="1">
        <v>4</v>
      </c>
      <c r="N8" s="26">
        <f t="shared" si="3"/>
        <v>-16</v>
      </c>
      <c r="O8" s="26">
        <f t="shared" si="3"/>
        <v>-15</v>
      </c>
      <c r="P8" s="26">
        <f t="shared" si="3"/>
        <v>-12</v>
      </c>
      <c r="Q8" s="26">
        <f t="shared" si="3"/>
        <v>-7</v>
      </c>
      <c r="R8" s="26">
        <f t="shared" si="3"/>
        <v>0</v>
      </c>
      <c r="S8" s="26"/>
      <c r="T8" s="26"/>
      <c r="U8" s="26"/>
      <c r="V8" s="26"/>
    </row>
    <row r="9" spans="1:23" x14ac:dyDescent="0.25">
      <c r="A9" s="1">
        <v>3</v>
      </c>
      <c r="B9" s="17">
        <f t="shared" si="2"/>
        <v>3.2726585193970335E-2</v>
      </c>
      <c r="C9" s="17">
        <f t="shared" si="0"/>
        <v>0.1022705787311573</v>
      </c>
      <c r="D9" s="17">
        <f t="shared" si="0"/>
        <v>0.10828649512710774</v>
      </c>
      <c r="E9" s="17">
        <f t="shared" si="0"/>
        <v>4.812733116760344E-2</v>
      </c>
      <c r="F9" s="17">
        <f t="shared" si="0"/>
        <v>8.8655610045585264E-3</v>
      </c>
      <c r="G9" s="17">
        <f t="shared" si="0"/>
        <v>5.3193366027351171E-4</v>
      </c>
      <c r="H9" s="17" t="str">
        <f t="shared" si="0"/>
        <v>-</v>
      </c>
      <c r="I9" s="17" t="str">
        <f t="shared" si="0"/>
        <v>-</v>
      </c>
      <c r="J9" s="17" t="str">
        <f t="shared" si="0"/>
        <v>-</v>
      </c>
      <c r="M9" s="1">
        <v>3</v>
      </c>
      <c r="N9" s="26">
        <f t="shared" si="3"/>
        <v>-9</v>
      </c>
      <c r="O9" s="26">
        <f t="shared" si="3"/>
        <v>-8</v>
      </c>
      <c r="P9" s="26">
        <f t="shared" si="3"/>
        <v>-5</v>
      </c>
      <c r="Q9" s="26">
        <f t="shared" si="3"/>
        <v>0</v>
      </c>
      <c r="R9" s="26">
        <f t="shared" si="3"/>
        <v>7</v>
      </c>
      <c r="S9" s="26">
        <f t="shared" si="3"/>
        <v>16</v>
      </c>
      <c r="T9" s="26"/>
      <c r="U9" s="26"/>
      <c r="V9" s="26"/>
    </row>
    <row r="10" spans="1:23" x14ac:dyDescent="0.25">
      <c r="A10" s="1">
        <v>2</v>
      </c>
      <c r="B10" s="17">
        <f t="shared" si="2"/>
        <v>1.8880722227290578E-2</v>
      </c>
      <c r="C10" s="17">
        <f t="shared" si="0"/>
        <v>7.5522888909162297E-2</v>
      </c>
      <c r="D10" s="17">
        <f t="shared" si="0"/>
        <v>0.10620406252850949</v>
      </c>
      <c r="E10" s="17">
        <f t="shared" si="0"/>
        <v>6.6637843155143206E-2</v>
      </c>
      <c r="F10" s="17">
        <f t="shared" si="0"/>
        <v>1.9436037586916768E-2</v>
      </c>
      <c r="G10" s="17">
        <f t="shared" si="0"/>
        <v>2.4550784320315922E-3</v>
      </c>
      <c r="H10" s="17">
        <f t="shared" si="0"/>
        <v>1.0229493466798298E-4</v>
      </c>
      <c r="I10" s="17" t="str">
        <f t="shared" si="0"/>
        <v>-</v>
      </c>
      <c r="J10" s="17" t="str">
        <f t="shared" si="0"/>
        <v>-</v>
      </c>
      <c r="M10" s="1">
        <v>2</v>
      </c>
      <c r="N10" s="26">
        <f t="shared" si="3"/>
        <v>-4</v>
      </c>
      <c r="O10" s="26">
        <f t="shared" si="3"/>
        <v>-3</v>
      </c>
      <c r="P10" s="26">
        <f t="shared" si="3"/>
        <v>0</v>
      </c>
      <c r="Q10" s="26">
        <f t="shared" si="3"/>
        <v>5</v>
      </c>
      <c r="R10" s="26">
        <f t="shared" si="3"/>
        <v>12</v>
      </c>
      <c r="S10" s="26">
        <f t="shared" si="3"/>
        <v>21</v>
      </c>
      <c r="T10" s="26">
        <f t="shared" si="3"/>
        <v>32</v>
      </c>
      <c r="U10" s="26"/>
      <c r="V10" s="26"/>
    </row>
    <row r="11" spans="1:23" x14ac:dyDescent="0.25">
      <c r="A11" s="1">
        <v>1</v>
      </c>
      <c r="B11" s="17">
        <f t="shared" si="2"/>
        <v>5.3944920649401651E-3</v>
      </c>
      <c r="C11" s="17">
        <f t="shared" si="0"/>
        <v>2.6972460324700825E-2</v>
      </c>
      <c r="D11" s="17">
        <f t="shared" si="0"/>
        <v>4.8550428584461472E-2</v>
      </c>
      <c r="E11" s="17">
        <f t="shared" si="0"/>
        <v>4.0458690487051238E-2</v>
      </c>
      <c r="F11" s="17">
        <f t="shared" si="0"/>
        <v>1.6659460788785801E-2</v>
      </c>
      <c r="G11" s="17">
        <f t="shared" si="0"/>
        <v>3.3318921577571606E-3</v>
      </c>
      <c r="H11" s="17">
        <f t="shared" si="0"/>
        <v>2.9227124190852282E-4</v>
      </c>
      <c r="I11" s="17">
        <f t="shared" si="0"/>
        <v>8.350606911672082E-6</v>
      </c>
      <c r="J11" s="17" t="str">
        <f t="shared" si="0"/>
        <v>-</v>
      </c>
      <c r="M11" s="1">
        <v>1</v>
      </c>
      <c r="N11" s="26">
        <f t="shared" si="3"/>
        <v>-1</v>
      </c>
      <c r="O11" s="26">
        <f t="shared" si="3"/>
        <v>0</v>
      </c>
      <c r="P11" s="26">
        <f t="shared" si="3"/>
        <v>3</v>
      </c>
      <c r="Q11" s="26">
        <f t="shared" si="3"/>
        <v>8</v>
      </c>
      <c r="R11" s="26">
        <f t="shared" si="3"/>
        <v>15</v>
      </c>
      <c r="S11" s="26">
        <f t="shared" si="3"/>
        <v>24</v>
      </c>
      <c r="T11" s="26">
        <f t="shared" si="3"/>
        <v>35</v>
      </c>
      <c r="U11" s="26">
        <f t="shared" si="3"/>
        <v>48</v>
      </c>
      <c r="V11" s="26"/>
    </row>
    <row r="12" spans="1:23" x14ac:dyDescent="0.25">
      <c r="A12" s="1">
        <v>0</v>
      </c>
      <c r="B12" s="17">
        <f t="shared" si="2"/>
        <v>5.8440330703518454E-4</v>
      </c>
      <c r="C12" s="17">
        <f t="shared" si="0"/>
        <v>3.5963280432934432E-3</v>
      </c>
      <c r="D12" s="17">
        <f t="shared" si="0"/>
        <v>8.0917380974102476E-3</v>
      </c>
      <c r="E12" s="17">
        <f t="shared" si="0"/>
        <v>8.6311873039042631E-3</v>
      </c>
      <c r="F12" s="17">
        <f t="shared" si="0"/>
        <v>4.7201805568226436E-3</v>
      </c>
      <c r="G12" s="17">
        <f t="shared" si="0"/>
        <v>1.3327568631028642E-3</v>
      </c>
      <c r="H12" s="17">
        <f t="shared" si="0"/>
        <v>1.8510511987539777E-4</v>
      </c>
      <c r="I12" s="17">
        <f t="shared" si="0"/>
        <v>1.1134142548896109E-5</v>
      </c>
      <c r="J12" s="17">
        <f t="shared" si="0"/>
        <v>2.0876517279180205E-7</v>
      </c>
      <c r="M12" s="1">
        <v>0</v>
      </c>
      <c r="N12" s="26">
        <f t="shared" si="3"/>
        <v>0</v>
      </c>
      <c r="O12" s="26">
        <f t="shared" si="3"/>
        <v>1</v>
      </c>
      <c r="P12" s="26">
        <f t="shared" si="3"/>
        <v>4</v>
      </c>
      <c r="Q12" s="26">
        <f t="shared" si="3"/>
        <v>9</v>
      </c>
      <c r="R12" s="26">
        <f t="shared" si="3"/>
        <v>16</v>
      </c>
      <c r="S12" s="26">
        <f t="shared" si="3"/>
        <v>25</v>
      </c>
      <c r="T12" s="26">
        <f t="shared" si="3"/>
        <v>36</v>
      </c>
      <c r="U12" s="26">
        <f t="shared" si="3"/>
        <v>49</v>
      </c>
      <c r="V12" s="26">
        <f t="shared" si="3"/>
        <v>64</v>
      </c>
    </row>
    <row r="13" spans="1:23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N13" s="1">
        <v>0</v>
      </c>
      <c r="O13" s="1">
        <v>1</v>
      </c>
      <c r="P13" s="1">
        <v>2</v>
      </c>
      <c r="Q13" s="1">
        <v>3</v>
      </c>
      <c r="R13" s="1">
        <v>4</v>
      </c>
      <c r="S13" s="1">
        <v>5</v>
      </c>
      <c r="T13" s="1">
        <v>6</v>
      </c>
      <c r="U13" s="1">
        <v>7</v>
      </c>
      <c r="V13" s="1">
        <v>8</v>
      </c>
      <c r="W13" s="1" t="s">
        <v>1</v>
      </c>
    </row>
    <row r="15" spans="1:23" x14ac:dyDescent="0.25">
      <c r="C15" s="2"/>
      <c r="D15" s="2"/>
    </row>
    <row r="16" spans="1:23" ht="28.5" x14ac:dyDescent="0.45">
      <c r="B16" s="25" t="s">
        <v>26</v>
      </c>
      <c r="C16" s="2"/>
      <c r="D16" s="2"/>
    </row>
    <row r="17" spans="2:41" ht="28.5" x14ac:dyDescent="0.45">
      <c r="B17" s="25"/>
      <c r="C17" s="2"/>
      <c r="D17" s="2"/>
    </row>
    <row r="18" spans="2:41" x14ac:dyDescent="0.25"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1">
        <v>21</v>
      </c>
      <c r="V18" s="1">
        <v>26</v>
      </c>
      <c r="W18" s="1">
        <v>27</v>
      </c>
      <c r="X18" s="1">
        <v>28</v>
      </c>
      <c r="Y18" s="1">
        <v>29</v>
      </c>
      <c r="Z18" s="1">
        <v>30</v>
      </c>
      <c r="AA18" s="1">
        <v>31</v>
      </c>
      <c r="AB18" s="1">
        <v>32</v>
      </c>
      <c r="AC18" s="1">
        <v>33</v>
      </c>
      <c r="AD18" s="1">
        <v>34</v>
      </c>
      <c r="AE18" s="1">
        <v>35</v>
      </c>
      <c r="AF18" s="1">
        <v>36</v>
      </c>
      <c r="AG18" s="1">
        <v>37</v>
      </c>
      <c r="AH18" s="1">
        <v>38</v>
      </c>
      <c r="AI18" s="1">
        <v>39</v>
      </c>
      <c r="AJ18" s="1">
        <v>40</v>
      </c>
      <c r="AK18" s="1">
        <v>41</v>
      </c>
      <c r="AL18" s="1">
        <v>42</v>
      </c>
      <c r="AM18" s="1">
        <v>43</v>
      </c>
      <c r="AN18" s="1">
        <v>44</v>
      </c>
      <c r="AO18" s="1">
        <v>45</v>
      </c>
    </row>
    <row r="19" spans="2:41" x14ac:dyDescent="0.25">
      <c r="B19" s="1">
        <f>SMALL($N$4:$V$12,B18)</f>
        <v>-64</v>
      </c>
      <c r="C19" s="1">
        <f t="shared" ref="C19:U19" si="4">SMALL($N$4:$V$12,C18)</f>
        <v>-49</v>
      </c>
      <c r="D19" s="1">
        <f t="shared" si="4"/>
        <v>-48</v>
      </c>
      <c r="E19" s="1">
        <f t="shared" si="4"/>
        <v>-36</v>
      </c>
      <c r="F19" s="1">
        <f t="shared" si="4"/>
        <v>-35</v>
      </c>
      <c r="G19" s="1">
        <f t="shared" si="4"/>
        <v>-32</v>
      </c>
      <c r="H19" s="1">
        <f t="shared" si="4"/>
        <v>-25</v>
      </c>
      <c r="I19" s="1">
        <f t="shared" si="4"/>
        <v>-24</v>
      </c>
      <c r="J19" s="1">
        <f t="shared" si="4"/>
        <v>-21</v>
      </c>
      <c r="K19" s="1">
        <f t="shared" si="4"/>
        <v>-16</v>
      </c>
      <c r="L19" s="1">
        <f t="shared" si="4"/>
        <v>-15</v>
      </c>
      <c r="M19" s="1">
        <f t="shared" si="4"/>
        <v>-12</v>
      </c>
      <c r="N19" s="1">
        <f t="shared" si="4"/>
        <v>-9</v>
      </c>
      <c r="O19" s="1">
        <f t="shared" si="4"/>
        <v>-8</v>
      </c>
      <c r="P19" s="1">
        <f t="shared" si="4"/>
        <v>-7</v>
      </c>
      <c r="Q19" s="1">
        <f t="shared" si="4"/>
        <v>-5</v>
      </c>
      <c r="R19" s="1">
        <f t="shared" si="4"/>
        <v>-4</v>
      </c>
      <c r="S19" s="1">
        <f t="shared" si="4"/>
        <v>-3</v>
      </c>
      <c r="T19" s="1">
        <f t="shared" si="4"/>
        <v>-1</v>
      </c>
      <c r="U19" s="1">
        <f t="shared" si="4"/>
        <v>0</v>
      </c>
      <c r="V19" s="1">
        <f t="shared" ref="V19" si="5">SMALL($N$4:$V$12,V18)</f>
        <v>1</v>
      </c>
      <c r="W19" s="1">
        <f t="shared" ref="W19" si="6">SMALL($N$4:$V$12,W18)</f>
        <v>3</v>
      </c>
      <c r="X19" s="1">
        <f t="shared" ref="X19" si="7">SMALL($N$4:$V$12,X18)</f>
        <v>4</v>
      </c>
      <c r="Y19" s="1">
        <f t="shared" ref="Y19" si="8">SMALL($N$4:$V$12,Y18)</f>
        <v>5</v>
      </c>
      <c r="Z19" s="1">
        <f t="shared" ref="Z19" si="9">SMALL($N$4:$V$12,Z18)</f>
        <v>7</v>
      </c>
      <c r="AA19" s="1">
        <f t="shared" ref="AA19" si="10">SMALL($N$4:$V$12,AA18)</f>
        <v>8</v>
      </c>
      <c r="AB19" s="1">
        <f t="shared" ref="AB19" si="11">SMALL($N$4:$V$12,AB18)</f>
        <v>9</v>
      </c>
      <c r="AC19" s="1">
        <f t="shared" ref="AC19" si="12">SMALL($N$4:$V$12,AC18)</f>
        <v>12</v>
      </c>
      <c r="AD19" s="1">
        <f t="shared" ref="AD19" si="13">SMALL($N$4:$V$12,AD18)</f>
        <v>15</v>
      </c>
      <c r="AE19" s="1">
        <f t="shared" ref="AE19" si="14">SMALL($N$4:$V$12,AE18)</f>
        <v>16</v>
      </c>
      <c r="AF19" s="1">
        <f t="shared" ref="AF19" si="15">SMALL($N$4:$V$12,AF18)</f>
        <v>16</v>
      </c>
      <c r="AG19" s="1">
        <f t="shared" ref="AG19" si="16">SMALL($N$4:$V$12,AG18)</f>
        <v>21</v>
      </c>
      <c r="AH19" s="1">
        <f t="shared" ref="AH19" si="17">SMALL($N$4:$V$12,AH18)</f>
        <v>24</v>
      </c>
      <c r="AI19" s="1">
        <f t="shared" ref="AI19" si="18">SMALL($N$4:$V$12,AI18)</f>
        <v>25</v>
      </c>
      <c r="AJ19" s="1">
        <f t="shared" ref="AJ19" si="19">SMALL($N$4:$V$12,AJ18)</f>
        <v>32</v>
      </c>
      <c r="AK19" s="1">
        <f t="shared" ref="AK19" si="20">SMALL($N$4:$V$12,AK18)</f>
        <v>35</v>
      </c>
      <c r="AL19" s="1">
        <f t="shared" ref="AL19" si="21">SMALL($N$4:$V$12,AL18)</f>
        <v>36</v>
      </c>
      <c r="AM19" s="1">
        <f t="shared" ref="AM19" si="22">SMALL($N$4:$V$12,AM18)</f>
        <v>48</v>
      </c>
      <c r="AN19" s="1">
        <f t="shared" ref="AN19" si="23">SMALL($N$4:$V$12,AN18)</f>
        <v>49</v>
      </c>
      <c r="AO19" s="1">
        <f t="shared" ref="AO19" si="24">SMALL($N$4:$V$12,AO18)</f>
        <v>64</v>
      </c>
    </row>
    <row r="20" spans="2:41" x14ac:dyDescent="0.25">
      <c r="B20" s="11">
        <f>B4</f>
        <v>2.9853419709227686E-5</v>
      </c>
      <c r="C20" s="11">
        <f>B5</f>
        <v>5.9706839418455378E-4</v>
      </c>
      <c r="K20" s="11">
        <f>B8+E7</f>
        <v>3.2352965123063938E-2</v>
      </c>
      <c r="V20" s="11">
        <f>B12+C11+D1+D10+E9+F8</f>
        <v>0.18321809147853269</v>
      </c>
    </row>
  </sheetData>
  <conditionalFormatting sqref="B4:J12">
    <cfRule type="colorScale" priority="3">
      <colorScale>
        <cfvo type="min"/>
        <cfvo type="max"/>
        <color theme="0"/>
        <color rgb="FFFFC000"/>
      </colorScale>
    </cfRule>
    <cfRule type="colorScale" priority="4">
      <colorScale>
        <cfvo type="min"/>
        <cfvo type="max"/>
        <color theme="0" tint="-4.9989318521683403E-2"/>
        <color theme="1"/>
      </colorScale>
    </cfRule>
  </conditionalFormatting>
  <conditionalFormatting sqref="N4:V12">
    <cfRule type="colorScale" priority="1">
      <colorScale>
        <cfvo type="min"/>
        <cfvo type="max"/>
        <color theme="0"/>
        <color rgb="FFFFC000"/>
      </colorScale>
    </cfRule>
    <cfRule type="colorScale" priority="2">
      <colorScale>
        <cfvo type="min"/>
        <cfvo type="max"/>
        <color theme="0" tint="-4.9989318521683403E-2"/>
        <color theme="1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2:K19"/>
  <sheetViews>
    <sheetView zoomScaleNormal="100" workbookViewId="0"/>
  </sheetViews>
  <sheetFormatPr defaultColWidth="9.140625" defaultRowHeight="15" x14ac:dyDescent="0.25"/>
  <cols>
    <col min="1" max="1" width="9.140625" style="1"/>
    <col min="2" max="10" width="7.85546875" style="1" customWidth="1"/>
    <col min="11" max="11" width="9.7109375" style="1" bestFit="1" customWidth="1"/>
    <col min="12" max="20" width="9.140625" style="1"/>
    <col min="21" max="21" width="9.140625" style="1" customWidth="1"/>
    <col min="22" max="16384" width="9.140625" style="1"/>
  </cols>
  <sheetData>
    <row r="2" spans="1:11" x14ac:dyDescent="0.25">
      <c r="B2" s="1" t="s">
        <v>24</v>
      </c>
    </row>
    <row r="3" spans="1:11" x14ac:dyDescent="0.25">
      <c r="A3" s="1" t="s">
        <v>0</v>
      </c>
      <c r="K3" s="10">
        <f>SUM(B4:J12)</f>
        <v>0.99999999999999978</v>
      </c>
    </row>
    <row r="4" spans="1:11" x14ac:dyDescent="0.25">
      <c r="A4" s="1">
        <v>8</v>
      </c>
      <c r="B4" s="20">
        <f t="shared" ref="B4:J12" si="0">IF(8-B$13-$A4&gt;=0,COMBIN(10,B$13)*COMBIN(15,$A4)*COMBIN(20,8-B$13-$A4) / COMBIN(45,8),0)</f>
        <v>2.9853419709227686E-5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</row>
    <row r="5" spans="1:11" x14ac:dyDescent="0.25">
      <c r="A5" s="1">
        <v>7</v>
      </c>
      <c r="B5" s="20">
        <f t="shared" si="0"/>
        <v>5.9706839418455378E-4</v>
      </c>
      <c r="C5" s="20">
        <f t="shared" si="0"/>
        <v>2.9853419709227689E-4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</row>
    <row r="6" spans="1:11" x14ac:dyDescent="0.25">
      <c r="A6" s="1">
        <v>6</v>
      </c>
      <c r="B6" s="20">
        <f t="shared" si="0"/>
        <v>4.4116720236969812E-3</v>
      </c>
      <c r="C6" s="20">
        <f t="shared" si="0"/>
        <v>4.6438652881020852E-3</v>
      </c>
      <c r="D6" s="20">
        <f t="shared" si="0"/>
        <v>1.0448696898229693E-3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</row>
    <row r="7" spans="1:11" x14ac:dyDescent="0.25">
      <c r="A7" s="1">
        <v>5</v>
      </c>
      <c r="B7" s="20">
        <f t="shared" si="0"/>
        <v>1.5882019285309131E-2</v>
      </c>
      <c r="C7" s="20">
        <f t="shared" si="0"/>
        <v>2.6470032142181885E-2</v>
      </c>
      <c r="D7" s="20">
        <f t="shared" si="0"/>
        <v>1.2538436277875631E-2</v>
      </c>
      <c r="E7" s="20">
        <f t="shared" si="0"/>
        <v>1.6717915037167508E-3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</row>
    <row r="8" spans="1:11" x14ac:dyDescent="0.25">
      <c r="A8" s="1">
        <v>4</v>
      </c>
      <c r="B8" s="20">
        <f t="shared" si="0"/>
        <v>3.0681173619347187E-2</v>
      </c>
      <c r="C8" s="20">
        <f t="shared" si="0"/>
        <v>7.219099675140514E-2</v>
      </c>
      <c r="D8" s="20">
        <f t="shared" si="0"/>
        <v>5.4143247563553862E-2</v>
      </c>
      <c r="E8" s="20">
        <f t="shared" si="0"/>
        <v>1.5198104579243189E-2</v>
      </c>
      <c r="F8" s="20">
        <f t="shared" si="0"/>
        <v>1.3298341506837788E-3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</row>
    <row r="9" spans="1:11" x14ac:dyDescent="0.25">
      <c r="A9" s="1">
        <v>3</v>
      </c>
      <c r="B9" s="20">
        <f t="shared" si="0"/>
        <v>3.2726585193970335E-2</v>
      </c>
      <c r="C9" s="20">
        <f t="shared" si="0"/>
        <v>0.1022705787311573</v>
      </c>
      <c r="D9" s="20">
        <f t="shared" si="0"/>
        <v>0.10828649512710774</v>
      </c>
      <c r="E9" s="20">
        <f t="shared" si="0"/>
        <v>4.812733116760344E-2</v>
      </c>
      <c r="F9" s="20">
        <f t="shared" si="0"/>
        <v>8.8655610045585264E-3</v>
      </c>
      <c r="G9" s="20">
        <f t="shared" si="0"/>
        <v>5.3193366027351171E-4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1" x14ac:dyDescent="0.25">
      <c r="A10" s="1">
        <v>2</v>
      </c>
      <c r="B10" s="20">
        <f t="shared" si="0"/>
        <v>1.8880722227290578E-2</v>
      </c>
      <c r="C10" s="20">
        <f t="shared" si="0"/>
        <v>7.5522888909162297E-2</v>
      </c>
      <c r="D10" s="20">
        <f t="shared" si="0"/>
        <v>0.10620406252850949</v>
      </c>
      <c r="E10" s="20">
        <f t="shared" si="0"/>
        <v>6.6637843155143206E-2</v>
      </c>
      <c r="F10" s="20">
        <f t="shared" si="0"/>
        <v>1.9436037586916768E-2</v>
      </c>
      <c r="G10" s="20">
        <f t="shared" si="0"/>
        <v>2.4550784320315922E-3</v>
      </c>
      <c r="H10" s="20">
        <f t="shared" si="0"/>
        <v>1.0229493466798298E-4</v>
      </c>
      <c r="I10" s="20">
        <f t="shared" si="0"/>
        <v>0</v>
      </c>
      <c r="J10" s="20">
        <f t="shared" si="0"/>
        <v>0</v>
      </c>
    </row>
    <row r="11" spans="1:11" x14ac:dyDescent="0.25">
      <c r="A11" s="1">
        <v>1</v>
      </c>
      <c r="B11" s="20">
        <f t="shared" si="0"/>
        <v>5.3944920649401651E-3</v>
      </c>
      <c r="C11" s="20">
        <f t="shared" si="0"/>
        <v>2.6972460324700825E-2</v>
      </c>
      <c r="D11" s="20">
        <f t="shared" si="0"/>
        <v>4.8550428584461472E-2</v>
      </c>
      <c r="E11" s="20">
        <f t="shared" si="0"/>
        <v>4.0458690487051238E-2</v>
      </c>
      <c r="F11" s="20">
        <f t="shared" si="0"/>
        <v>1.6659460788785801E-2</v>
      </c>
      <c r="G11" s="20">
        <f t="shared" si="0"/>
        <v>3.3318921577571606E-3</v>
      </c>
      <c r="H11" s="20">
        <f t="shared" si="0"/>
        <v>2.9227124190852282E-4</v>
      </c>
      <c r="I11" s="20">
        <f t="shared" si="0"/>
        <v>8.350606911672082E-6</v>
      </c>
      <c r="J11" s="20">
        <f t="shared" si="0"/>
        <v>0</v>
      </c>
    </row>
    <row r="12" spans="1:11" x14ac:dyDescent="0.25">
      <c r="A12" s="1">
        <v>0</v>
      </c>
      <c r="B12" s="20">
        <f t="shared" si="0"/>
        <v>5.8440330703518454E-4</v>
      </c>
      <c r="C12" s="20">
        <f t="shared" si="0"/>
        <v>3.5963280432934432E-3</v>
      </c>
      <c r="D12" s="20">
        <f t="shared" si="0"/>
        <v>8.0917380974102476E-3</v>
      </c>
      <c r="E12" s="20">
        <f t="shared" si="0"/>
        <v>8.6311873039042631E-3</v>
      </c>
      <c r="F12" s="20">
        <f t="shared" si="0"/>
        <v>4.7201805568226436E-3</v>
      </c>
      <c r="G12" s="20">
        <f t="shared" si="0"/>
        <v>1.3327568631028642E-3</v>
      </c>
      <c r="H12" s="20">
        <f t="shared" si="0"/>
        <v>1.8510511987539777E-4</v>
      </c>
      <c r="I12" s="20">
        <f t="shared" si="0"/>
        <v>1.1134142548896109E-5</v>
      </c>
      <c r="J12" s="20">
        <f t="shared" si="0"/>
        <v>2.0876517279180205E-7</v>
      </c>
    </row>
    <row r="13" spans="1:1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25">
      <c r="B15" s="14" t="s">
        <v>7</v>
      </c>
      <c r="C15" s="14"/>
      <c r="D15" s="21">
        <f>H10+H11+H12+I11+I12+J12</f>
        <v>5.9936481108526342E-4</v>
      </c>
      <c r="E15" s="14"/>
      <c r="F15" s="21">
        <f>SUM(H4:J12)</f>
        <v>5.9936481108526353E-4</v>
      </c>
    </row>
    <row r="16" spans="1:11" x14ac:dyDescent="0.25">
      <c r="B16" s="14" t="s">
        <v>8</v>
      </c>
      <c r="C16" s="14"/>
      <c r="D16" s="21">
        <f>G12+G11+G10+G9</f>
        <v>7.6516611131651289E-3</v>
      </c>
      <c r="E16" s="14"/>
      <c r="F16" s="21">
        <f>SUM(G4:G12)</f>
        <v>7.6516611131651289E-3</v>
      </c>
    </row>
    <row r="17" spans="2:6" x14ac:dyDescent="0.25">
      <c r="B17" s="14" t="s">
        <v>9</v>
      </c>
      <c r="C17" s="14"/>
      <c r="D17" s="21">
        <f>1-D15-D16</f>
        <v>0.99174897407574958</v>
      </c>
      <c r="E17" s="14"/>
      <c r="F17" s="21">
        <f>SUM(B4:F12)</f>
        <v>0.99174897407574936</v>
      </c>
    </row>
    <row r="18" spans="2:6" x14ac:dyDescent="0.25">
      <c r="D18" s="11"/>
      <c r="F18" s="11"/>
    </row>
    <row r="19" spans="2:6" x14ac:dyDescent="0.25">
      <c r="D19" s="10">
        <f>SUM(D15:D17)</f>
        <v>1</v>
      </c>
      <c r="E19" s="10"/>
      <c r="F19" s="10">
        <f>SUM(F15:F17)</f>
        <v>0.99999999999999978</v>
      </c>
    </row>
  </sheetData>
  <conditionalFormatting sqref="B4:J12">
    <cfRule type="cellIs" dxfId="11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2:O26"/>
  <sheetViews>
    <sheetView zoomScale="70" zoomScaleNormal="70" workbookViewId="0"/>
  </sheetViews>
  <sheetFormatPr defaultColWidth="9.140625" defaultRowHeight="15" x14ac:dyDescent="0.25"/>
  <cols>
    <col min="1" max="1" width="9.140625" style="3"/>
    <col min="2" max="10" width="7.85546875" style="3" customWidth="1"/>
    <col min="11" max="11" width="9.7109375" style="3" bestFit="1" customWidth="1"/>
    <col min="12" max="12" width="9.140625" style="3"/>
    <col min="13" max="13" width="18.7109375" style="3" bestFit="1" customWidth="1"/>
    <col min="14" max="14" width="7.85546875" style="3" customWidth="1"/>
    <col min="15" max="15" width="20.5703125" style="3" customWidth="1"/>
    <col min="16" max="16384" width="9.140625" style="3"/>
  </cols>
  <sheetData>
    <row r="2" spans="1:15" ht="23.25" x14ac:dyDescent="0.35">
      <c r="A2" s="3" t="s">
        <v>0</v>
      </c>
      <c r="K2" s="6"/>
      <c r="M2" s="15" t="s">
        <v>11</v>
      </c>
      <c r="N2" s="4"/>
    </row>
    <row r="3" spans="1:15" x14ac:dyDescent="0.25">
      <c r="A3" s="3">
        <v>8</v>
      </c>
      <c r="B3" s="9">
        <f t="shared" ref="B3:J11" si="0">IF($A3&lt;2*B$12,1,0)</f>
        <v>0</v>
      </c>
      <c r="C3" s="9">
        <f t="shared" si="0"/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1</v>
      </c>
      <c r="H3" s="9">
        <f t="shared" si="0"/>
        <v>1</v>
      </c>
      <c r="I3" s="9">
        <f t="shared" si="0"/>
        <v>1</v>
      </c>
      <c r="J3" s="9">
        <f t="shared" si="0"/>
        <v>1</v>
      </c>
    </row>
    <row r="4" spans="1:15" x14ac:dyDescent="0.25">
      <c r="A4" s="3">
        <v>7</v>
      </c>
      <c r="B4" s="9">
        <f t="shared" si="0"/>
        <v>0</v>
      </c>
      <c r="C4" s="9">
        <f t="shared" si="0"/>
        <v>0</v>
      </c>
      <c r="D4" s="9">
        <f>IF($A4&lt;2*D$12,1,0)</f>
        <v>0</v>
      </c>
      <c r="E4" s="9">
        <f t="shared" si="0"/>
        <v>0</v>
      </c>
      <c r="F4" s="9">
        <f t="shared" si="0"/>
        <v>1</v>
      </c>
      <c r="G4" s="9">
        <f t="shared" si="0"/>
        <v>1</v>
      </c>
      <c r="H4" s="9">
        <f t="shared" si="0"/>
        <v>1</v>
      </c>
      <c r="I4" s="9">
        <f t="shared" si="0"/>
        <v>1</v>
      </c>
      <c r="J4" s="9">
        <f t="shared" si="0"/>
        <v>1</v>
      </c>
    </row>
    <row r="5" spans="1:15" x14ac:dyDescent="0.25">
      <c r="A5" s="3">
        <v>6</v>
      </c>
      <c r="B5" s="9">
        <f t="shared" si="0"/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1</v>
      </c>
      <c r="G5" s="9">
        <f t="shared" si="0"/>
        <v>1</v>
      </c>
      <c r="H5" s="9">
        <f t="shared" si="0"/>
        <v>1</v>
      </c>
      <c r="I5" s="9">
        <f t="shared" si="0"/>
        <v>1</v>
      </c>
      <c r="J5" s="9">
        <f t="shared" si="0"/>
        <v>1</v>
      </c>
    </row>
    <row r="6" spans="1:15" x14ac:dyDescent="0.25">
      <c r="A6" s="3">
        <v>5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  <c r="I6" s="9">
        <f t="shared" si="0"/>
        <v>1</v>
      </c>
      <c r="J6" s="9">
        <f t="shared" si="0"/>
        <v>1</v>
      </c>
    </row>
    <row r="7" spans="1:15" x14ac:dyDescent="0.25">
      <c r="A7" s="3">
        <v>4</v>
      </c>
      <c r="B7" s="9">
        <f t="shared" si="0"/>
        <v>0</v>
      </c>
      <c r="C7" s="9">
        <f t="shared" si="0"/>
        <v>0</v>
      </c>
      <c r="D7" s="9">
        <f t="shared" si="0"/>
        <v>0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  <c r="I7" s="9">
        <f t="shared" si="0"/>
        <v>1</v>
      </c>
      <c r="J7" s="9">
        <f t="shared" si="0"/>
        <v>1</v>
      </c>
    </row>
    <row r="8" spans="1:15" x14ac:dyDescent="0.25">
      <c r="A8" s="3">
        <v>3</v>
      </c>
      <c r="B8" s="9">
        <f t="shared" si="0"/>
        <v>0</v>
      </c>
      <c r="C8" s="9">
        <f t="shared" si="0"/>
        <v>0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  <c r="I8" s="9">
        <f t="shared" si="0"/>
        <v>1</v>
      </c>
      <c r="J8" s="9">
        <f t="shared" si="0"/>
        <v>1</v>
      </c>
    </row>
    <row r="9" spans="1:15" x14ac:dyDescent="0.25">
      <c r="A9" s="3">
        <v>2</v>
      </c>
      <c r="B9" s="9">
        <f t="shared" si="0"/>
        <v>0</v>
      </c>
      <c r="C9" s="9">
        <f t="shared" si="0"/>
        <v>0</v>
      </c>
      <c r="D9" s="9">
        <f t="shared" si="0"/>
        <v>1</v>
      </c>
      <c r="E9" s="9">
        <f t="shared" si="0"/>
        <v>1</v>
      </c>
      <c r="F9" s="9">
        <f>IF($A9&lt;2*F$12,1,0)</f>
        <v>1</v>
      </c>
      <c r="G9" s="9">
        <f t="shared" si="0"/>
        <v>1</v>
      </c>
      <c r="H9" s="9">
        <f t="shared" si="0"/>
        <v>1</v>
      </c>
      <c r="I9" s="9">
        <f t="shared" si="0"/>
        <v>1</v>
      </c>
      <c r="J9" s="9">
        <f t="shared" si="0"/>
        <v>1</v>
      </c>
    </row>
    <row r="10" spans="1:15" x14ac:dyDescent="0.25">
      <c r="A10" s="3">
        <v>1</v>
      </c>
      <c r="B10" s="9">
        <f t="shared" si="0"/>
        <v>0</v>
      </c>
      <c r="C10" s="9">
        <f t="shared" si="0"/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  <c r="I10" s="9">
        <f t="shared" si="0"/>
        <v>1</v>
      </c>
      <c r="J10" s="9">
        <f t="shared" si="0"/>
        <v>1</v>
      </c>
    </row>
    <row r="11" spans="1:15" x14ac:dyDescent="0.25">
      <c r="A11" s="3">
        <v>0</v>
      </c>
      <c r="B11" s="9">
        <f t="shared" si="0"/>
        <v>0</v>
      </c>
      <c r="C11" s="9">
        <f t="shared" si="0"/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  <c r="I11" s="9">
        <f t="shared" si="0"/>
        <v>1</v>
      </c>
      <c r="J11" s="9">
        <f t="shared" si="0"/>
        <v>1</v>
      </c>
    </row>
    <row r="12" spans="1:15" x14ac:dyDescent="0.2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25" x14ac:dyDescent="0.35">
      <c r="B15" s="1" t="s">
        <v>4</v>
      </c>
      <c r="M15" s="15" t="s">
        <v>12</v>
      </c>
      <c r="N15" s="4"/>
      <c r="O15" s="22">
        <f>SUMPRODUCT(B17:J25,B3:J11)</f>
        <v>0.54168856091416329</v>
      </c>
    </row>
    <row r="16" spans="1:15" x14ac:dyDescent="0.25">
      <c r="A16" s="3" t="s">
        <v>0</v>
      </c>
      <c r="K16" s="13">
        <f>SUM(B17:J25)</f>
        <v>0.99999999999999978</v>
      </c>
    </row>
    <row r="17" spans="1:11" x14ac:dyDescent="0.25">
      <c r="A17" s="3">
        <v>8</v>
      </c>
      <c r="B17" s="20">
        <f t="shared" ref="B17:J25" si="1">IF(8-B$26-$A17&gt;=0,COMBIN(10,B$26)*COMBIN(15,$A17)*COMBIN(20,8-B$26-$A17) / COMBIN(45,8),0)</f>
        <v>2.9853419709227686E-5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</row>
    <row r="18" spans="1:11" x14ac:dyDescent="0.25">
      <c r="A18" s="3">
        <v>7</v>
      </c>
      <c r="B18" s="20">
        <f t="shared" si="1"/>
        <v>5.9706839418455378E-4</v>
      </c>
      <c r="C18" s="20">
        <f t="shared" si="1"/>
        <v>2.9853419709227689E-4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</row>
    <row r="19" spans="1:11" x14ac:dyDescent="0.25">
      <c r="A19" s="3">
        <v>6</v>
      </c>
      <c r="B19" s="20">
        <f t="shared" si="1"/>
        <v>4.4116720236969812E-3</v>
      </c>
      <c r="C19" s="20">
        <f t="shared" si="1"/>
        <v>4.6438652881020852E-3</v>
      </c>
      <c r="D19" s="20">
        <f t="shared" si="1"/>
        <v>1.0448696898229693E-3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</row>
    <row r="20" spans="1:11" x14ac:dyDescent="0.25">
      <c r="A20" s="3">
        <v>5</v>
      </c>
      <c r="B20" s="20">
        <f t="shared" si="1"/>
        <v>1.5882019285309131E-2</v>
      </c>
      <c r="C20" s="20">
        <f t="shared" si="1"/>
        <v>2.6470032142181885E-2</v>
      </c>
      <c r="D20" s="20">
        <f t="shared" si="1"/>
        <v>1.2538436277875631E-2</v>
      </c>
      <c r="E20" s="20">
        <f t="shared" si="1"/>
        <v>1.6717915037167508E-3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</row>
    <row r="21" spans="1:11" x14ac:dyDescent="0.25">
      <c r="A21" s="3">
        <v>4</v>
      </c>
      <c r="B21" s="20">
        <f t="shared" si="1"/>
        <v>3.0681173619347187E-2</v>
      </c>
      <c r="C21" s="20">
        <f t="shared" si="1"/>
        <v>7.219099675140514E-2</v>
      </c>
      <c r="D21" s="20">
        <f t="shared" si="1"/>
        <v>5.4143247563553862E-2</v>
      </c>
      <c r="E21" s="20">
        <f t="shared" si="1"/>
        <v>1.5198104579243189E-2</v>
      </c>
      <c r="F21" s="20">
        <f t="shared" si="1"/>
        <v>1.3298341506837788E-3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</row>
    <row r="22" spans="1:11" x14ac:dyDescent="0.25">
      <c r="A22" s="3">
        <v>3</v>
      </c>
      <c r="B22" s="20">
        <f t="shared" si="1"/>
        <v>3.2726585193970335E-2</v>
      </c>
      <c r="C22" s="20">
        <f t="shared" si="1"/>
        <v>0.1022705787311573</v>
      </c>
      <c r="D22" s="20">
        <f t="shared" si="1"/>
        <v>0.10828649512710774</v>
      </c>
      <c r="E22" s="20">
        <f t="shared" si="1"/>
        <v>4.812733116760344E-2</v>
      </c>
      <c r="F22" s="20">
        <f t="shared" si="1"/>
        <v>8.8655610045585264E-3</v>
      </c>
      <c r="G22" s="20">
        <f t="shared" si="1"/>
        <v>5.3193366027351171E-4</v>
      </c>
      <c r="H22" s="20">
        <f t="shared" si="1"/>
        <v>0</v>
      </c>
      <c r="I22" s="20">
        <f t="shared" si="1"/>
        <v>0</v>
      </c>
      <c r="J22" s="20">
        <f t="shared" si="1"/>
        <v>0</v>
      </c>
    </row>
    <row r="23" spans="1:11" x14ac:dyDescent="0.25">
      <c r="A23" s="3">
        <v>2</v>
      </c>
      <c r="B23" s="20">
        <f t="shared" si="1"/>
        <v>1.8880722227290578E-2</v>
      </c>
      <c r="C23" s="20">
        <f t="shared" si="1"/>
        <v>7.5522888909162297E-2</v>
      </c>
      <c r="D23" s="20">
        <f t="shared" si="1"/>
        <v>0.10620406252850949</v>
      </c>
      <c r="E23" s="20">
        <f t="shared" si="1"/>
        <v>6.6637843155143206E-2</v>
      </c>
      <c r="F23" s="20">
        <f t="shared" si="1"/>
        <v>1.9436037586916768E-2</v>
      </c>
      <c r="G23" s="20">
        <f t="shared" si="1"/>
        <v>2.4550784320315922E-3</v>
      </c>
      <c r="H23" s="20">
        <f t="shared" si="1"/>
        <v>1.0229493466798298E-4</v>
      </c>
      <c r="I23" s="20">
        <f t="shared" si="1"/>
        <v>0</v>
      </c>
      <c r="J23" s="20">
        <f t="shared" si="1"/>
        <v>0</v>
      </c>
    </row>
    <row r="24" spans="1:11" x14ac:dyDescent="0.25">
      <c r="A24" s="3">
        <v>1</v>
      </c>
      <c r="B24" s="20">
        <f t="shared" si="1"/>
        <v>5.3944920649401651E-3</v>
      </c>
      <c r="C24" s="20">
        <f t="shared" si="1"/>
        <v>2.6972460324700825E-2</v>
      </c>
      <c r="D24" s="20">
        <f t="shared" si="1"/>
        <v>4.8550428584461472E-2</v>
      </c>
      <c r="E24" s="20">
        <f t="shared" si="1"/>
        <v>4.0458690487051238E-2</v>
      </c>
      <c r="F24" s="20">
        <f t="shared" si="1"/>
        <v>1.6659460788785801E-2</v>
      </c>
      <c r="G24" s="20">
        <f t="shared" si="1"/>
        <v>3.3318921577571606E-3</v>
      </c>
      <c r="H24" s="20">
        <f t="shared" si="1"/>
        <v>2.9227124190852282E-4</v>
      </c>
      <c r="I24" s="20">
        <f t="shared" si="1"/>
        <v>8.350606911672082E-6</v>
      </c>
      <c r="J24" s="20">
        <f t="shared" si="1"/>
        <v>0</v>
      </c>
    </row>
    <row r="25" spans="1:11" x14ac:dyDescent="0.25">
      <c r="A25" s="3">
        <v>0</v>
      </c>
      <c r="B25" s="20">
        <f t="shared" si="1"/>
        <v>5.8440330703518454E-4</v>
      </c>
      <c r="C25" s="20">
        <f t="shared" si="1"/>
        <v>3.5963280432934432E-3</v>
      </c>
      <c r="D25" s="20">
        <f t="shared" si="1"/>
        <v>8.0917380974102476E-3</v>
      </c>
      <c r="E25" s="20">
        <f t="shared" si="1"/>
        <v>8.6311873039042631E-3</v>
      </c>
      <c r="F25" s="20">
        <f t="shared" si="1"/>
        <v>4.7201805568226436E-3</v>
      </c>
      <c r="G25" s="20">
        <f t="shared" si="1"/>
        <v>1.3327568631028642E-3</v>
      </c>
      <c r="H25" s="20">
        <f t="shared" si="1"/>
        <v>1.8510511987539777E-4</v>
      </c>
      <c r="I25" s="20">
        <f t="shared" si="1"/>
        <v>1.1134142548896109E-5</v>
      </c>
      <c r="J25" s="20">
        <f t="shared" si="1"/>
        <v>2.0876517279180205E-7</v>
      </c>
    </row>
    <row r="26" spans="1:11" x14ac:dyDescent="0.2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4:J11 C3:J3">
    <cfRule type="cellIs" dxfId="10" priority="3" operator="equal">
      <formula>1</formula>
    </cfRule>
  </conditionalFormatting>
  <conditionalFormatting sqref="B17:J25">
    <cfRule type="cellIs" dxfId="9" priority="2" stopIfTrue="1" operator="greaterThan">
      <formula>0</formula>
    </cfRule>
  </conditionalFormatting>
  <conditionalFormatting sqref="B3:J11">
    <cfRule type="cellIs" dxfId="8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2:O26"/>
  <sheetViews>
    <sheetView zoomScale="70" zoomScaleNormal="70" workbookViewId="0"/>
  </sheetViews>
  <sheetFormatPr defaultColWidth="9.140625" defaultRowHeight="15" x14ac:dyDescent="0.25"/>
  <cols>
    <col min="1" max="1" width="9.140625" style="3"/>
    <col min="2" max="11" width="9.7109375" style="3" bestFit="1" customWidth="1"/>
    <col min="12" max="12" width="9.140625" style="3"/>
    <col min="13" max="13" width="20.85546875" style="3" bestFit="1" customWidth="1"/>
    <col min="14" max="14" width="5.5703125" style="3" customWidth="1"/>
    <col min="15" max="15" width="17" style="3" customWidth="1"/>
    <col min="16" max="16384" width="9.140625" style="3"/>
  </cols>
  <sheetData>
    <row r="2" spans="1:15" ht="23.25" x14ac:dyDescent="0.35">
      <c r="A2" s="3" t="s">
        <v>0</v>
      </c>
      <c r="K2" s="6"/>
      <c r="M2" s="15" t="s">
        <v>2</v>
      </c>
    </row>
    <row r="3" spans="1:15" x14ac:dyDescent="0.25">
      <c r="A3" s="3">
        <v>8</v>
      </c>
      <c r="B3" s="9">
        <f t="shared" ref="B3:J11" si="0">IF(B$12+$A3&lt;=4,1,0)</f>
        <v>0</v>
      </c>
      <c r="C3" s="9">
        <f t="shared" si="0"/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</row>
    <row r="4" spans="1:15" x14ac:dyDescent="0.25">
      <c r="A4" s="3">
        <v>7</v>
      </c>
      <c r="B4" s="9">
        <f t="shared" si="0"/>
        <v>0</v>
      </c>
      <c r="C4" s="9">
        <f t="shared" si="0"/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</row>
    <row r="5" spans="1:15" x14ac:dyDescent="0.25">
      <c r="A5" s="3">
        <v>6</v>
      </c>
      <c r="B5" s="9">
        <f t="shared" si="0"/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</row>
    <row r="6" spans="1:15" x14ac:dyDescent="0.25">
      <c r="A6" s="3">
        <v>5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5" x14ac:dyDescent="0.25">
      <c r="A7" s="3">
        <v>4</v>
      </c>
      <c r="B7" s="9">
        <f t="shared" si="0"/>
        <v>1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5" x14ac:dyDescent="0.25">
      <c r="A8" s="3">
        <v>3</v>
      </c>
      <c r="B8" s="9">
        <f t="shared" si="0"/>
        <v>1</v>
      </c>
      <c r="C8" s="9">
        <f t="shared" si="0"/>
        <v>1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</row>
    <row r="9" spans="1:15" x14ac:dyDescent="0.25">
      <c r="A9" s="3">
        <v>2</v>
      </c>
      <c r="B9" s="9">
        <f t="shared" si="0"/>
        <v>1</v>
      </c>
      <c r="C9" s="9">
        <f t="shared" si="0"/>
        <v>1</v>
      </c>
      <c r="D9" s="9">
        <f t="shared" si="0"/>
        <v>1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</row>
    <row r="10" spans="1:15" x14ac:dyDescent="0.25">
      <c r="A10" s="3">
        <v>1</v>
      </c>
      <c r="B10" s="9">
        <f t="shared" si="0"/>
        <v>1</v>
      </c>
      <c r="C10" s="9">
        <f t="shared" si="0"/>
        <v>1</v>
      </c>
      <c r="D10" s="9">
        <f t="shared" si="0"/>
        <v>1</v>
      </c>
      <c r="E10" s="9">
        <f t="shared" si="0"/>
        <v>1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5" x14ac:dyDescent="0.25">
      <c r="A11" s="3">
        <v>0</v>
      </c>
      <c r="B11" s="9">
        <f t="shared" si="0"/>
        <v>1</v>
      </c>
      <c r="C11" s="9">
        <f t="shared" si="0"/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5" x14ac:dyDescent="0.2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25" x14ac:dyDescent="0.35">
      <c r="B15" s="1" t="s">
        <v>4</v>
      </c>
      <c r="M15" s="15" t="s">
        <v>3</v>
      </c>
      <c r="O15" s="22">
        <f>SUMPRODUCT(B17:J25,B3:J11)</f>
        <v>0.5132859199790567</v>
      </c>
    </row>
    <row r="16" spans="1:15" x14ac:dyDescent="0.25">
      <c r="A16" s="3" t="s">
        <v>0</v>
      </c>
      <c r="K16" s="12">
        <f>SUM(B17:J25)</f>
        <v>0.99999999999999978</v>
      </c>
    </row>
    <row r="17" spans="1:11" x14ac:dyDescent="0.25">
      <c r="A17" s="3">
        <v>8</v>
      </c>
      <c r="B17" s="20">
        <f t="shared" ref="B17:J25" si="1">IF(8-B$26-$A17&gt;=0,COMBIN(10,B$26)*COMBIN(15,$A17)*COMBIN(20,8-B$26-$A17) / COMBIN(45,8),0)</f>
        <v>2.9853419709227686E-5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</row>
    <row r="18" spans="1:11" x14ac:dyDescent="0.25">
      <c r="A18" s="3">
        <v>7</v>
      </c>
      <c r="B18" s="20">
        <f t="shared" si="1"/>
        <v>5.9706839418455378E-4</v>
      </c>
      <c r="C18" s="20">
        <f t="shared" si="1"/>
        <v>2.9853419709227689E-4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</row>
    <row r="19" spans="1:11" x14ac:dyDescent="0.25">
      <c r="A19" s="3">
        <v>6</v>
      </c>
      <c r="B19" s="20">
        <f t="shared" si="1"/>
        <v>4.4116720236969812E-3</v>
      </c>
      <c r="C19" s="20">
        <f t="shared" si="1"/>
        <v>4.6438652881020852E-3</v>
      </c>
      <c r="D19" s="20">
        <f t="shared" si="1"/>
        <v>1.0448696898229693E-3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</row>
    <row r="20" spans="1:11" x14ac:dyDescent="0.25">
      <c r="A20" s="3">
        <v>5</v>
      </c>
      <c r="B20" s="20">
        <f t="shared" si="1"/>
        <v>1.5882019285309131E-2</v>
      </c>
      <c r="C20" s="20">
        <f t="shared" si="1"/>
        <v>2.6470032142181885E-2</v>
      </c>
      <c r="D20" s="20">
        <f t="shared" si="1"/>
        <v>1.2538436277875631E-2</v>
      </c>
      <c r="E20" s="20">
        <f t="shared" si="1"/>
        <v>1.6717915037167508E-3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</row>
    <row r="21" spans="1:11" x14ac:dyDescent="0.25">
      <c r="A21" s="3">
        <v>4</v>
      </c>
      <c r="B21" s="20">
        <f t="shared" si="1"/>
        <v>3.0681173619347187E-2</v>
      </c>
      <c r="C21" s="20">
        <f t="shared" si="1"/>
        <v>7.219099675140514E-2</v>
      </c>
      <c r="D21" s="20">
        <f t="shared" si="1"/>
        <v>5.4143247563553862E-2</v>
      </c>
      <c r="E21" s="20">
        <f t="shared" si="1"/>
        <v>1.5198104579243189E-2</v>
      </c>
      <c r="F21" s="20">
        <f t="shared" si="1"/>
        <v>1.3298341506837788E-3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</row>
    <row r="22" spans="1:11" x14ac:dyDescent="0.25">
      <c r="A22" s="3">
        <v>3</v>
      </c>
      <c r="B22" s="20">
        <f t="shared" si="1"/>
        <v>3.2726585193970335E-2</v>
      </c>
      <c r="C22" s="20">
        <f t="shared" si="1"/>
        <v>0.1022705787311573</v>
      </c>
      <c r="D22" s="20">
        <f t="shared" si="1"/>
        <v>0.10828649512710774</v>
      </c>
      <c r="E22" s="20">
        <f t="shared" si="1"/>
        <v>4.812733116760344E-2</v>
      </c>
      <c r="F22" s="20">
        <f t="shared" si="1"/>
        <v>8.8655610045585264E-3</v>
      </c>
      <c r="G22" s="20">
        <f t="shared" si="1"/>
        <v>5.3193366027351171E-4</v>
      </c>
      <c r="H22" s="20">
        <f t="shared" si="1"/>
        <v>0</v>
      </c>
      <c r="I22" s="20">
        <f t="shared" si="1"/>
        <v>0</v>
      </c>
      <c r="J22" s="20">
        <f t="shared" si="1"/>
        <v>0</v>
      </c>
    </row>
    <row r="23" spans="1:11" x14ac:dyDescent="0.25">
      <c r="A23" s="3">
        <v>2</v>
      </c>
      <c r="B23" s="20">
        <f t="shared" si="1"/>
        <v>1.8880722227290578E-2</v>
      </c>
      <c r="C23" s="20">
        <f t="shared" si="1"/>
        <v>7.5522888909162297E-2</v>
      </c>
      <c r="D23" s="20">
        <f t="shared" si="1"/>
        <v>0.10620406252850949</v>
      </c>
      <c r="E23" s="20">
        <f t="shared" si="1"/>
        <v>6.6637843155143206E-2</v>
      </c>
      <c r="F23" s="20">
        <f t="shared" si="1"/>
        <v>1.9436037586916768E-2</v>
      </c>
      <c r="G23" s="20">
        <f t="shared" si="1"/>
        <v>2.4550784320315922E-3</v>
      </c>
      <c r="H23" s="20">
        <f t="shared" si="1"/>
        <v>1.0229493466798298E-4</v>
      </c>
      <c r="I23" s="20">
        <f t="shared" si="1"/>
        <v>0</v>
      </c>
      <c r="J23" s="20">
        <f t="shared" si="1"/>
        <v>0</v>
      </c>
    </row>
    <row r="24" spans="1:11" x14ac:dyDescent="0.25">
      <c r="A24" s="3">
        <v>1</v>
      </c>
      <c r="B24" s="20">
        <f t="shared" si="1"/>
        <v>5.3944920649401651E-3</v>
      </c>
      <c r="C24" s="20">
        <f t="shared" si="1"/>
        <v>2.6972460324700825E-2</v>
      </c>
      <c r="D24" s="20">
        <f t="shared" si="1"/>
        <v>4.8550428584461472E-2</v>
      </c>
      <c r="E24" s="20">
        <f t="shared" si="1"/>
        <v>4.0458690487051238E-2</v>
      </c>
      <c r="F24" s="20">
        <f t="shared" si="1"/>
        <v>1.6659460788785801E-2</v>
      </c>
      <c r="G24" s="20">
        <f t="shared" si="1"/>
        <v>3.3318921577571606E-3</v>
      </c>
      <c r="H24" s="20">
        <f t="shared" si="1"/>
        <v>2.9227124190852282E-4</v>
      </c>
      <c r="I24" s="20">
        <f t="shared" si="1"/>
        <v>8.350606911672082E-6</v>
      </c>
      <c r="J24" s="20">
        <f t="shared" si="1"/>
        <v>0</v>
      </c>
    </row>
    <row r="25" spans="1:11" x14ac:dyDescent="0.25">
      <c r="A25" s="3">
        <v>0</v>
      </c>
      <c r="B25" s="20">
        <f t="shared" si="1"/>
        <v>5.8440330703518454E-4</v>
      </c>
      <c r="C25" s="20">
        <f t="shared" si="1"/>
        <v>3.5963280432934432E-3</v>
      </c>
      <c r="D25" s="20">
        <f t="shared" si="1"/>
        <v>8.0917380974102476E-3</v>
      </c>
      <c r="E25" s="20">
        <f t="shared" si="1"/>
        <v>8.6311873039042631E-3</v>
      </c>
      <c r="F25" s="20">
        <f t="shared" si="1"/>
        <v>4.7201805568226436E-3</v>
      </c>
      <c r="G25" s="20">
        <f t="shared" si="1"/>
        <v>1.3327568631028642E-3</v>
      </c>
      <c r="H25" s="20">
        <f t="shared" si="1"/>
        <v>1.8510511987539777E-4</v>
      </c>
      <c r="I25" s="20">
        <f t="shared" si="1"/>
        <v>1.1134142548896109E-5</v>
      </c>
      <c r="J25" s="20">
        <f t="shared" si="1"/>
        <v>2.0876517279180205E-7</v>
      </c>
    </row>
    <row r="26" spans="1:11" x14ac:dyDescent="0.2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3:J11">
    <cfRule type="cellIs" dxfId="7" priority="2" operator="equal">
      <formula>1</formula>
    </cfRule>
  </conditionalFormatting>
  <conditionalFormatting sqref="B17:J25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2:O26"/>
  <sheetViews>
    <sheetView zoomScale="70" zoomScaleNormal="70" workbookViewId="0">
      <selection activeCell="O15" sqref="O15"/>
    </sheetView>
  </sheetViews>
  <sheetFormatPr defaultColWidth="9.140625" defaultRowHeight="15" x14ac:dyDescent="0.25"/>
  <cols>
    <col min="1" max="1" width="9.140625" style="3"/>
    <col min="2" max="10" width="8.140625" style="3" customWidth="1"/>
    <col min="11" max="11" width="9.7109375" style="3" bestFit="1" customWidth="1"/>
    <col min="12" max="12" width="9.140625" style="3"/>
    <col min="13" max="13" width="42.7109375" style="3" bestFit="1" customWidth="1"/>
    <col min="14" max="14" width="5.7109375" style="3" customWidth="1"/>
    <col min="15" max="15" width="10.5703125" style="3" bestFit="1" customWidth="1"/>
    <col min="16" max="16384" width="9.140625" style="3"/>
  </cols>
  <sheetData>
    <row r="2" spans="1:15" ht="23.25" x14ac:dyDescent="0.35">
      <c r="A2" s="3" t="s">
        <v>0</v>
      </c>
      <c r="K2" s="6"/>
      <c r="M2" s="15" t="s">
        <v>13</v>
      </c>
    </row>
    <row r="3" spans="1:15" x14ac:dyDescent="0.25">
      <c r="A3" s="3">
        <v>8</v>
      </c>
      <c r="B3" s="9">
        <f>IF(  AND( B$12+$A3 &lt;=4, $A3&lt;2*B$12),1,0)</f>
        <v>0</v>
      </c>
      <c r="C3" s="9">
        <f t="shared" ref="B3:J11" si="0">IF(  AND( C$12+$A3 &lt;=4, $A3&lt;2*C$12),1,0)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</row>
    <row r="4" spans="1:15" x14ac:dyDescent="0.25">
      <c r="A4" s="3">
        <v>7</v>
      </c>
      <c r="B4" s="9">
        <f t="shared" si="0"/>
        <v>0</v>
      </c>
      <c r="C4" s="9">
        <f t="shared" si="0"/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</row>
    <row r="5" spans="1:15" x14ac:dyDescent="0.25">
      <c r="A5" s="3">
        <v>6</v>
      </c>
      <c r="B5" s="9">
        <f t="shared" si="0"/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</row>
    <row r="6" spans="1:15" x14ac:dyDescent="0.25">
      <c r="A6" s="3">
        <v>5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5" x14ac:dyDescent="0.25">
      <c r="A7" s="3">
        <v>4</v>
      </c>
      <c r="B7" s="9">
        <f t="shared" si="0"/>
        <v>0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5" x14ac:dyDescent="0.25">
      <c r="A8" s="3">
        <v>3</v>
      </c>
      <c r="B8" s="9">
        <f t="shared" si="0"/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</row>
    <row r="9" spans="1:15" x14ac:dyDescent="0.25">
      <c r="A9" s="3">
        <v>2</v>
      </c>
      <c r="B9" s="9">
        <f t="shared" si="0"/>
        <v>0</v>
      </c>
      <c r="C9" s="9">
        <f t="shared" si="0"/>
        <v>0</v>
      </c>
      <c r="D9" s="9">
        <f t="shared" si="0"/>
        <v>1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</row>
    <row r="10" spans="1:15" x14ac:dyDescent="0.25">
      <c r="A10" s="3">
        <v>1</v>
      </c>
      <c r="B10" s="9">
        <f t="shared" si="0"/>
        <v>0</v>
      </c>
      <c r="C10" s="9">
        <f t="shared" si="0"/>
        <v>1</v>
      </c>
      <c r="D10" s="9">
        <f t="shared" si="0"/>
        <v>1</v>
      </c>
      <c r="E10" s="9">
        <f t="shared" si="0"/>
        <v>1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5" x14ac:dyDescent="0.25">
      <c r="A11" s="3">
        <v>0</v>
      </c>
      <c r="B11" s="9">
        <f t="shared" si="0"/>
        <v>0</v>
      </c>
      <c r="C11" s="9">
        <f t="shared" si="0"/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5" x14ac:dyDescent="0.2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25" x14ac:dyDescent="0.35">
      <c r="B15" s="1" t="s">
        <v>4</v>
      </c>
      <c r="M15" s="15" t="s">
        <v>14</v>
      </c>
      <c r="O15" s="22">
        <f>SUMPRODUCT(B17:J25,B3:J11)</f>
        <v>0.24722507592615359</v>
      </c>
    </row>
    <row r="16" spans="1:15" x14ac:dyDescent="0.25">
      <c r="A16" s="3" t="s">
        <v>0</v>
      </c>
      <c r="K16" s="12">
        <f>SUM(B17:J25)</f>
        <v>0.99999999999999978</v>
      </c>
    </row>
    <row r="17" spans="1:11" x14ac:dyDescent="0.25">
      <c r="A17" s="3">
        <v>8</v>
      </c>
      <c r="B17" s="20">
        <f t="shared" ref="B17:J25" si="1">IF(8-B$26-$A17&gt;=0,COMBIN(10,B$26)*COMBIN(15,$A17)*COMBIN(20,8-B$26-$A17) / COMBIN(45,8),0)</f>
        <v>2.9853419709227686E-5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</row>
    <row r="18" spans="1:11" x14ac:dyDescent="0.25">
      <c r="A18" s="3">
        <v>7</v>
      </c>
      <c r="B18" s="20">
        <f t="shared" si="1"/>
        <v>5.9706839418455378E-4</v>
      </c>
      <c r="C18" s="20">
        <f t="shared" si="1"/>
        <v>2.9853419709227689E-4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</row>
    <row r="19" spans="1:11" x14ac:dyDescent="0.25">
      <c r="A19" s="3">
        <v>6</v>
      </c>
      <c r="B19" s="20">
        <f t="shared" si="1"/>
        <v>4.4116720236969812E-3</v>
      </c>
      <c r="C19" s="20">
        <f t="shared" si="1"/>
        <v>4.6438652881020852E-3</v>
      </c>
      <c r="D19" s="20">
        <f t="shared" si="1"/>
        <v>1.0448696898229693E-3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</row>
    <row r="20" spans="1:11" x14ac:dyDescent="0.25">
      <c r="A20" s="3">
        <v>5</v>
      </c>
      <c r="B20" s="20">
        <f t="shared" si="1"/>
        <v>1.5882019285309131E-2</v>
      </c>
      <c r="C20" s="20">
        <f t="shared" si="1"/>
        <v>2.6470032142181885E-2</v>
      </c>
      <c r="D20" s="20">
        <f t="shared" si="1"/>
        <v>1.2538436277875631E-2</v>
      </c>
      <c r="E20" s="20">
        <f t="shared" si="1"/>
        <v>1.6717915037167508E-3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</row>
    <row r="21" spans="1:11" x14ac:dyDescent="0.25">
      <c r="A21" s="3">
        <v>4</v>
      </c>
      <c r="B21" s="20">
        <f t="shared" si="1"/>
        <v>3.0681173619347187E-2</v>
      </c>
      <c r="C21" s="20">
        <f t="shared" si="1"/>
        <v>7.219099675140514E-2</v>
      </c>
      <c r="D21" s="20">
        <f t="shared" si="1"/>
        <v>5.4143247563553862E-2</v>
      </c>
      <c r="E21" s="20">
        <f t="shared" si="1"/>
        <v>1.5198104579243189E-2</v>
      </c>
      <c r="F21" s="20">
        <f t="shared" si="1"/>
        <v>1.3298341506837788E-3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</row>
    <row r="22" spans="1:11" x14ac:dyDescent="0.25">
      <c r="A22" s="3">
        <v>3</v>
      </c>
      <c r="B22" s="20">
        <f t="shared" si="1"/>
        <v>3.2726585193970335E-2</v>
      </c>
      <c r="C22" s="20">
        <f t="shared" si="1"/>
        <v>0.1022705787311573</v>
      </c>
      <c r="D22" s="20">
        <f t="shared" si="1"/>
        <v>0.10828649512710774</v>
      </c>
      <c r="E22" s="20">
        <f t="shared" si="1"/>
        <v>4.812733116760344E-2</v>
      </c>
      <c r="F22" s="20">
        <f t="shared" si="1"/>
        <v>8.8655610045585264E-3</v>
      </c>
      <c r="G22" s="20">
        <f t="shared" si="1"/>
        <v>5.3193366027351171E-4</v>
      </c>
      <c r="H22" s="20">
        <f t="shared" si="1"/>
        <v>0</v>
      </c>
      <c r="I22" s="20">
        <f t="shared" si="1"/>
        <v>0</v>
      </c>
      <c r="J22" s="20">
        <f t="shared" si="1"/>
        <v>0</v>
      </c>
    </row>
    <row r="23" spans="1:11" x14ac:dyDescent="0.25">
      <c r="A23" s="3">
        <v>2</v>
      </c>
      <c r="B23" s="20">
        <f t="shared" si="1"/>
        <v>1.8880722227290578E-2</v>
      </c>
      <c r="C23" s="20">
        <f t="shared" si="1"/>
        <v>7.5522888909162297E-2</v>
      </c>
      <c r="D23" s="20">
        <f t="shared" si="1"/>
        <v>0.10620406252850949</v>
      </c>
      <c r="E23" s="20">
        <f t="shared" si="1"/>
        <v>6.6637843155143206E-2</v>
      </c>
      <c r="F23" s="20">
        <f t="shared" si="1"/>
        <v>1.9436037586916768E-2</v>
      </c>
      <c r="G23" s="20">
        <f t="shared" si="1"/>
        <v>2.4550784320315922E-3</v>
      </c>
      <c r="H23" s="20">
        <f t="shared" si="1"/>
        <v>1.0229493466798298E-4</v>
      </c>
      <c r="I23" s="20">
        <f t="shared" si="1"/>
        <v>0</v>
      </c>
      <c r="J23" s="20">
        <f t="shared" si="1"/>
        <v>0</v>
      </c>
    </row>
    <row r="24" spans="1:11" x14ac:dyDescent="0.25">
      <c r="A24" s="3">
        <v>1</v>
      </c>
      <c r="B24" s="20">
        <f t="shared" si="1"/>
        <v>5.3944920649401651E-3</v>
      </c>
      <c r="C24" s="20">
        <f t="shared" si="1"/>
        <v>2.6972460324700825E-2</v>
      </c>
      <c r="D24" s="20">
        <f t="shared" si="1"/>
        <v>4.8550428584461472E-2</v>
      </c>
      <c r="E24" s="20">
        <f t="shared" si="1"/>
        <v>4.0458690487051238E-2</v>
      </c>
      <c r="F24" s="20">
        <f t="shared" si="1"/>
        <v>1.6659460788785801E-2</v>
      </c>
      <c r="G24" s="20">
        <f t="shared" si="1"/>
        <v>3.3318921577571606E-3</v>
      </c>
      <c r="H24" s="20">
        <f t="shared" si="1"/>
        <v>2.9227124190852282E-4</v>
      </c>
      <c r="I24" s="20">
        <f t="shared" si="1"/>
        <v>8.350606911672082E-6</v>
      </c>
      <c r="J24" s="20">
        <f t="shared" si="1"/>
        <v>0</v>
      </c>
    </row>
    <row r="25" spans="1:11" x14ac:dyDescent="0.25">
      <c r="A25" s="3">
        <v>0</v>
      </c>
      <c r="B25" s="20">
        <f t="shared" si="1"/>
        <v>5.8440330703518454E-4</v>
      </c>
      <c r="C25" s="20">
        <f t="shared" si="1"/>
        <v>3.5963280432934432E-3</v>
      </c>
      <c r="D25" s="20">
        <f t="shared" si="1"/>
        <v>8.0917380974102476E-3</v>
      </c>
      <c r="E25" s="20">
        <f t="shared" si="1"/>
        <v>8.6311873039042631E-3</v>
      </c>
      <c r="F25" s="20">
        <f t="shared" si="1"/>
        <v>4.7201805568226436E-3</v>
      </c>
      <c r="G25" s="20">
        <f t="shared" si="1"/>
        <v>1.3327568631028642E-3</v>
      </c>
      <c r="H25" s="20">
        <f t="shared" si="1"/>
        <v>1.8510511987539777E-4</v>
      </c>
      <c r="I25" s="20">
        <f t="shared" si="1"/>
        <v>1.1134142548896109E-5</v>
      </c>
      <c r="J25" s="20">
        <f t="shared" si="1"/>
        <v>2.0876517279180205E-7</v>
      </c>
    </row>
    <row r="26" spans="1:11" x14ac:dyDescent="0.2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17:J25">
    <cfRule type="cellIs" dxfId="5" priority="2" stopIfTrue="1" operator="greaterThan">
      <formula>0</formula>
    </cfRule>
  </conditionalFormatting>
  <conditionalFormatting sqref="B3:J11">
    <cfRule type="cellIs" dxfId="4" priority="1" operator="equal">
      <formula>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4511-B78D-4F84-AB33-C519514FDB8D}">
  <sheetPr>
    <tabColor theme="9" tint="0.39997558519241921"/>
  </sheetPr>
  <dimension ref="E7"/>
  <sheetViews>
    <sheetView workbookViewId="0">
      <selection activeCell="E7" sqref="E7"/>
    </sheetView>
  </sheetViews>
  <sheetFormatPr defaultRowHeight="15" x14ac:dyDescent="0.25"/>
  <cols>
    <col min="5" max="5" width="26.85546875" bestFit="1" customWidth="1"/>
  </cols>
  <sheetData>
    <row r="7" spans="5:5" ht="92.25" x14ac:dyDescent="1.35">
      <c r="E7" s="24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23"/>
  <sheetViews>
    <sheetView zoomScaleNormal="100" workbookViewId="0">
      <selection activeCell="L17" sqref="L17"/>
    </sheetView>
  </sheetViews>
  <sheetFormatPr defaultColWidth="9.140625" defaultRowHeight="15" x14ac:dyDescent="0.25"/>
  <cols>
    <col min="1" max="1" width="9.140625" style="3"/>
    <col min="2" max="11" width="7.7109375" style="3" customWidth="1"/>
    <col min="12" max="13" width="66.5703125" style="3" bestFit="1" customWidth="1"/>
    <col min="14" max="14" width="20.5703125" style="3" customWidth="1"/>
    <col min="15" max="16384" width="9.140625" style="3"/>
  </cols>
  <sheetData>
    <row r="2" spans="1:14" ht="23.25" x14ac:dyDescent="0.35">
      <c r="B2" s="1" t="s">
        <v>4</v>
      </c>
      <c r="L2" s="4"/>
      <c r="N2" s="5"/>
    </row>
    <row r="3" spans="1:14" x14ac:dyDescent="0.25">
      <c r="A3" s="3" t="s">
        <v>0</v>
      </c>
      <c r="K3" s="12">
        <f>SUM(B4:J12)</f>
        <v>0.99999999999999978</v>
      </c>
    </row>
    <row r="4" spans="1:14" x14ac:dyDescent="0.25">
      <c r="A4" s="3">
        <v>8</v>
      </c>
      <c r="B4" s="20">
        <f t="shared" ref="B4:J12" si="0">IF(8-B$13-$A4&gt;=0,COMBIN(10,B$13)*COMBIN(15,$A4)*COMBIN(20,8-B$13-$A4) / COMBIN(45,8),0)</f>
        <v>2.9853419709227686E-5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</row>
    <row r="5" spans="1:14" x14ac:dyDescent="0.25">
      <c r="A5" s="3">
        <v>7</v>
      </c>
      <c r="B5" s="20">
        <f t="shared" si="0"/>
        <v>5.9706839418455378E-4</v>
      </c>
      <c r="C5" s="20">
        <f t="shared" si="0"/>
        <v>2.9853419709227689E-4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</row>
    <row r="6" spans="1:14" x14ac:dyDescent="0.25">
      <c r="A6" s="3">
        <v>6</v>
      </c>
      <c r="B6" s="20">
        <f t="shared" si="0"/>
        <v>4.4116720236969812E-3</v>
      </c>
      <c r="C6" s="20">
        <f t="shared" si="0"/>
        <v>4.6438652881020852E-3</v>
      </c>
      <c r="D6" s="20">
        <f t="shared" si="0"/>
        <v>1.0448696898229693E-3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</row>
    <row r="7" spans="1:14" x14ac:dyDescent="0.25">
      <c r="A7" s="3">
        <v>5</v>
      </c>
      <c r="B7" s="20">
        <f t="shared" si="0"/>
        <v>1.5882019285309131E-2</v>
      </c>
      <c r="C7" s="20">
        <f t="shared" si="0"/>
        <v>2.6470032142181885E-2</v>
      </c>
      <c r="D7" s="20">
        <f t="shared" si="0"/>
        <v>1.2538436277875631E-2</v>
      </c>
      <c r="E7" s="20">
        <f t="shared" si="0"/>
        <v>1.6717915037167508E-3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</row>
    <row r="8" spans="1:14" x14ac:dyDescent="0.25">
      <c r="A8" s="3">
        <v>4</v>
      </c>
      <c r="B8" s="20">
        <f t="shared" si="0"/>
        <v>3.0681173619347187E-2</v>
      </c>
      <c r="C8" s="20">
        <f t="shared" si="0"/>
        <v>7.219099675140514E-2</v>
      </c>
      <c r="D8" s="20">
        <f t="shared" si="0"/>
        <v>5.4143247563553862E-2</v>
      </c>
      <c r="E8" s="20">
        <f t="shared" si="0"/>
        <v>1.5198104579243189E-2</v>
      </c>
      <c r="F8" s="20">
        <f t="shared" si="0"/>
        <v>1.3298341506837788E-3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</row>
    <row r="9" spans="1:14" x14ac:dyDescent="0.25">
      <c r="A9" s="3">
        <v>3</v>
      </c>
      <c r="B9" s="20">
        <f t="shared" si="0"/>
        <v>3.2726585193970335E-2</v>
      </c>
      <c r="C9" s="20">
        <f t="shared" si="0"/>
        <v>0.1022705787311573</v>
      </c>
      <c r="D9" s="20">
        <f t="shared" si="0"/>
        <v>0.10828649512710774</v>
      </c>
      <c r="E9" s="20">
        <f t="shared" si="0"/>
        <v>4.812733116760344E-2</v>
      </c>
      <c r="F9" s="20">
        <f t="shared" si="0"/>
        <v>8.8655610045585264E-3</v>
      </c>
      <c r="G9" s="20">
        <f t="shared" si="0"/>
        <v>5.3193366027351171E-4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4" x14ac:dyDescent="0.25">
      <c r="A10" s="3">
        <v>2</v>
      </c>
      <c r="B10" s="20">
        <f t="shared" si="0"/>
        <v>1.8880722227290578E-2</v>
      </c>
      <c r="C10" s="20">
        <f t="shared" si="0"/>
        <v>7.5522888909162297E-2</v>
      </c>
      <c r="D10" s="20">
        <f t="shared" si="0"/>
        <v>0.10620406252850949</v>
      </c>
      <c r="E10" s="20">
        <f t="shared" si="0"/>
        <v>6.6637843155143206E-2</v>
      </c>
      <c r="F10" s="20">
        <f t="shared" si="0"/>
        <v>1.9436037586916768E-2</v>
      </c>
      <c r="G10" s="20">
        <f t="shared" si="0"/>
        <v>2.4550784320315922E-3</v>
      </c>
      <c r="H10" s="20">
        <f t="shared" si="0"/>
        <v>1.0229493466798298E-4</v>
      </c>
      <c r="I10" s="20">
        <f t="shared" si="0"/>
        <v>0</v>
      </c>
      <c r="J10" s="20">
        <f t="shared" si="0"/>
        <v>0</v>
      </c>
    </row>
    <row r="11" spans="1:14" x14ac:dyDescent="0.25">
      <c r="A11" s="3">
        <v>1</v>
      </c>
      <c r="B11" s="20">
        <f t="shared" si="0"/>
        <v>5.3944920649401651E-3</v>
      </c>
      <c r="C11" s="20">
        <f t="shared" si="0"/>
        <v>2.6972460324700825E-2</v>
      </c>
      <c r="D11" s="20">
        <f t="shared" si="0"/>
        <v>4.8550428584461472E-2</v>
      </c>
      <c r="E11" s="20">
        <f t="shared" si="0"/>
        <v>4.0458690487051238E-2</v>
      </c>
      <c r="F11" s="20">
        <f t="shared" si="0"/>
        <v>1.6659460788785801E-2</v>
      </c>
      <c r="G11" s="20">
        <f t="shared" si="0"/>
        <v>3.3318921577571606E-3</v>
      </c>
      <c r="H11" s="20">
        <f t="shared" si="0"/>
        <v>2.9227124190852282E-4</v>
      </c>
      <c r="I11" s="20">
        <f t="shared" si="0"/>
        <v>8.350606911672082E-6</v>
      </c>
      <c r="J11" s="20">
        <f t="shared" si="0"/>
        <v>0</v>
      </c>
    </row>
    <row r="12" spans="1:14" x14ac:dyDescent="0.25">
      <c r="A12" s="3">
        <v>0</v>
      </c>
      <c r="B12" s="20">
        <f t="shared" si="0"/>
        <v>5.8440330703518454E-4</v>
      </c>
      <c r="C12" s="20">
        <f t="shared" si="0"/>
        <v>3.5963280432934432E-3</v>
      </c>
      <c r="D12" s="20">
        <f t="shared" si="0"/>
        <v>8.0917380974102476E-3</v>
      </c>
      <c r="E12" s="20">
        <f t="shared" si="0"/>
        <v>8.6311873039042631E-3</v>
      </c>
      <c r="F12" s="20">
        <f t="shared" si="0"/>
        <v>4.7201805568226436E-3</v>
      </c>
      <c r="G12" s="20">
        <f t="shared" si="0"/>
        <v>1.3327568631028642E-3</v>
      </c>
      <c r="H12" s="20">
        <f t="shared" si="0"/>
        <v>1.8510511987539777E-4</v>
      </c>
      <c r="I12" s="20">
        <f t="shared" si="0"/>
        <v>1.1134142548896109E-5</v>
      </c>
      <c r="J12" s="20">
        <f t="shared" si="0"/>
        <v>2.0876517279180205E-7</v>
      </c>
    </row>
    <row r="13" spans="1:14" x14ac:dyDescent="0.25">
      <c r="B13" s="3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 t="s">
        <v>1</v>
      </c>
    </row>
    <row r="15" spans="1:14" ht="23.25" x14ac:dyDescent="0.35">
      <c r="C15" s="7"/>
      <c r="D15" s="7"/>
      <c r="E15" s="7"/>
      <c r="F15" s="7"/>
      <c r="G15" s="7"/>
      <c r="H15" s="7"/>
      <c r="I15" s="7"/>
      <c r="J15" s="7"/>
      <c r="L15" s="16" t="s">
        <v>15</v>
      </c>
    </row>
    <row r="17" spans="2:12" ht="23.25" x14ac:dyDescent="0.35">
      <c r="B17" s="7"/>
      <c r="C17" s="7"/>
      <c r="D17" s="7"/>
      <c r="E17" s="7"/>
      <c r="F17" s="7"/>
      <c r="G17" s="7"/>
      <c r="H17" s="7"/>
      <c r="I17" s="7"/>
      <c r="J17" s="7"/>
      <c r="L17" s="23">
        <f>'5'!O15/'3'!O15</f>
        <v>0.45639707714878108</v>
      </c>
    </row>
    <row r="18" spans="2:12" x14ac:dyDescent="0.25">
      <c r="B18" s="7"/>
      <c r="C18" s="7"/>
      <c r="D18" s="7"/>
      <c r="E18" s="7"/>
      <c r="F18" s="7"/>
      <c r="G18" s="7"/>
      <c r="H18" s="7"/>
      <c r="I18" s="7"/>
      <c r="J18" s="7"/>
    </row>
    <row r="19" spans="2:12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2:12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2:12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2:12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2:12" x14ac:dyDescent="0.25">
      <c r="B23" s="7"/>
      <c r="C23" s="7"/>
      <c r="D23" s="7"/>
      <c r="E23" s="7"/>
      <c r="F23" s="7"/>
      <c r="G23" s="7"/>
      <c r="H23" s="7"/>
      <c r="I23" s="7"/>
      <c r="J23" s="7"/>
    </row>
  </sheetData>
  <conditionalFormatting sqref="C15:J15 B17:J23">
    <cfRule type="cellIs" dxfId="3" priority="2" operator="equal">
      <formula>1</formula>
    </cfRule>
  </conditionalFormatting>
  <conditionalFormatting sqref="B4:J12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0</vt:lpstr>
      <vt:lpstr>1</vt:lpstr>
      <vt:lpstr>1b</vt:lpstr>
      <vt:lpstr>2</vt:lpstr>
      <vt:lpstr>3</vt:lpstr>
      <vt:lpstr>4</vt:lpstr>
      <vt:lpstr>5</vt:lpstr>
      <vt:lpstr>END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2019-11-14T12:04:53Z</dcterms:modified>
</cp:coreProperties>
</file>