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11760" tabRatio="655" firstSheet="1" activeTab="7"/>
  </bookViews>
  <sheets>
    <sheet name="Idősor adatok" sheetId="1" r:id="rId1"/>
    <sheet name="Vizualizáció" sheetId="2" r:id="rId2"/>
    <sheet name="Simítás+trend" sheetId="3" r:id="rId3"/>
    <sheet name="Szezon+Vel" sheetId="4" r:id="rId4"/>
    <sheet name="Szezon" sheetId="5" r:id="rId5"/>
    <sheet name="Szezonhatás szűrése" sheetId="6" r:id="rId6"/>
    <sheet name="Szim.+előrejelzés" sheetId="7" r:id="rId7"/>
    <sheet name="Véletlen hatás szűrése" sheetId="8" r:id="rId8"/>
    <sheet name="2. feladat" sheetId="9" r:id="rId9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16"/>
  <c r="F5"/>
  <c r="E6"/>
  <c r="E7"/>
  <c r="E8"/>
  <c r="E9"/>
  <c r="E10"/>
  <c r="E11"/>
  <c r="E12"/>
  <c r="E13"/>
  <c r="E14"/>
  <c r="E15"/>
  <c r="E16"/>
  <c r="E17"/>
  <c r="E5"/>
  <c r="I16" i="8"/>
  <c r="I15"/>
  <c r="I14"/>
  <c r="I13"/>
  <c r="I12"/>
  <c r="I11"/>
  <c r="I10"/>
  <c r="I9"/>
  <c r="I8"/>
  <c r="I7"/>
  <c r="I6"/>
  <c r="I5"/>
  <c r="I16" i="7"/>
  <c r="I15"/>
  <c r="I14"/>
  <c r="I13"/>
  <c r="I12"/>
  <c r="I11"/>
  <c r="I10"/>
  <c r="I9"/>
  <c r="I8"/>
  <c r="I7"/>
  <c r="I6"/>
  <c r="I5"/>
  <c r="J22" i="8"/>
  <c r="K22"/>
  <c r="J21"/>
  <c r="K21"/>
  <c r="J20"/>
  <c r="K20"/>
  <c r="J19"/>
  <c r="K19"/>
  <c r="J18"/>
  <c r="K18"/>
  <c r="J17"/>
  <c r="K17"/>
  <c r="E17"/>
  <c r="J16"/>
  <c r="K16"/>
  <c r="E16"/>
  <c r="F16"/>
  <c r="G16"/>
  <c r="J15"/>
  <c r="K15"/>
  <c r="E15"/>
  <c r="J14"/>
  <c r="K14"/>
  <c r="E14"/>
  <c r="F14"/>
  <c r="G14"/>
  <c r="J13"/>
  <c r="K13"/>
  <c r="E13"/>
  <c r="J12"/>
  <c r="K12"/>
  <c r="E12"/>
  <c r="F12"/>
  <c r="G12"/>
  <c r="J11"/>
  <c r="K11"/>
  <c r="E11"/>
  <c r="J10"/>
  <c r="K10"/>
  <c r="E10"/>
  <c r="F10"/>
  <c r="G10"/>
  <c r="J9"/>
  <c r="K9"/>
  <c r="E9"/>
  <c r="J8"/>
  <c r="K8"/>
  <c r="E8"/>
  <c r="F8"/>
  <c r="G8"/>
  <c r="J7"/>
  <c r="K7"/>
  <c r="E7"/>
  <c r="J6"/>
  <c r="K6"/>
  <c r="E6"/>
  <c r="F6"/>
  <c r="G6"/>
  <c r="J5"/>
  <c r="K5"/>
  <c r="E5"/>
  <c r="J4"/>
  <c r="K4"/>
  <c r="J3"/>
  <c r="K3"/>
  <c r="E17" i="7"/>
  <c r="E16"/>
  <c r="F16"/>
  <c r="G16"/>
  <c r="E15"/>
  <c r="F15"/>
  <c r="G15"/>
  <c r="E14"/>
  <c r="F14"/>
  <c r="G14"/>
  <c r="E13"/>
  <c r="F13"/>
  <c r="G13"/>
  <c r="E12"/>
  <c r="F12"/>
  <c r="G12"/>
  <c r="E11"/>
  <c r="F11"/>
  <c r="G11"/>
  <c r="E10"/>
  <c r="F10"/>
  <c r="G10"/>
  <c r="E9"/>
  <c r="F9"/>
  <c r="G9"/>
  <c r="E8"/>
  <c r="F8"/>
  <c r="G8"/>
  <c r="E7"/>
  <c r="F7"/>
  <c r="G7"/>
  <c r="E6"/>
  <c r="F6"/>
  <c r="G6"/>
  <c r="E5"/>
  <c r="F5"/>
  <c r="G5"/>
  <c r="E17" i="6"/>
  <c r="E16"/>
  <c r="F16"/>
  <c r="G16"/>
  <c r="E15"/>
  <c r="F15"/>
  <c r="G15"/>
  <c r="E14"/>
  <c r="F14"/>
  <c r="G14"/>
  <c r="E13"/>
  <c r="E12"/>
  <c r="F12"/>
  <c r="G12"/>
  <c r="E11"/>
  <c r="F11"/>
  <c r="G11"/>
  <c r="E10"/>
  <c r="F10"/>
  <c r="G10"/>
  <c r="E9"/>
  <c r="E8"/>
  <c r="F8"/>
  <c r="G8"/>
  <c r="E7"/>
  <c r="F7"/>
  <c r="G7"/>
  <c r="E6"/>
  <c r="F6"/>
  <c r="G6"/>
  <c r="E5"/>
  <c r="E17" i="5"/>
  <c r="E16"/>
  <c r="F16"/>
  <c r="G16"/>
  <c r="E15"/>
  <c r="E14"/>
  <c r="F14"/>
  <c r="G14"/>
  <c r="E13"/>
  <c r="F13"/>
  <c r="G13"/>
  <c r="E12"/>
  <c r="F12"/>
  <c r="G12"/>
  <c r="E11"/>
  <c r="E10"/>
  <c r="F10"/>
  <c r="G10"/>
  <c r="E9"/>
  <c r="F9"/>
  <c r="G9"/>
  <c r="E8"/>
  <c r="F8"/>
  <c r="G8"/>
  <c r="E7"/>
  <c r="E6"/>
  <c r="F6"/>
  <c r="G6"/>
  <c r="E5"/>
  <c r="F5"/>
  <c r="G5"/>
  <c r="E17" i="4"/>
  <c r="E16"/>
  <c r="F16"/>
  <c r="E15"/>
  <c r="E14"/>
  <c r="F14"/>
  <c r="E13"/>
  <c r="E12"/>
  <c r="F12"/>
  <c r="E11"/>
  <c r="E10"/>
  <c r="F10"/>
  <c r="E9"/>
  <c r="E8"/>
  <c r="F8"/>
  <c r="E7"/>
  <c r="E6"/>
  <c r="F6"/>
  <c r="E5"/>
  <c r="F5"/>
  <c r="F7"/>
  <c r="F9"/>
  <c r="F11"/>
  <c r="F13"/>
  <c r="F15"/>
  <c r="F7" i="5"/>
  <c r="G7"/>
  <c r="F11"/>
  <c r="G11"/>
  <c r="F15"/>
  <c r="G15"/>
  <c r="F5" i="6"/>
  <c r="G5"/>
  <c r="F9"/>
  <c r="G9"/>
  <c r="F13"/>
  <c r="G13"/>
  <c r="F5" i="8"/>
  <c r="G5"/>
  <c r="F7"/>
  <c r="G7"/>
  <c r="F9"/>
  <c r="G9"/>
  <c r="F11"/>
  <c r="G11"/>
  <c r="F13"/>
  <c r="G13"/>
  <c r="F15"/>
  <c r="G15"/>
</calcChain>
</file>

<file path=xl/sharedStrings.xml><?xml version="1.0" encoding="utf-8"?>
<sst xmlns="http://schemas.openxmlformats.org/spreadsheetml/2006/main" count="206" uniqueCount="121">
  <si>
    <t>1. év</t>
  </si>
  <si>
    <t>2. év</t>
  </si>
  <si>
    <t>3. év</t>
  </si>
  <si>
    <t>4. év</t>
  </si>
  <si>
    <t>Autó eladások negyedévenként</t>
  </si>
  <si>
    <t>év</t>
  </si>
  <si>
    <t>szezon</t>
  </si>
  <si>
    <t>t</t>
  </si>
  <si>
    <t>MA(4)</t>
  </si>
  <si>
    <t>Észrevételek</t>
  </si>
  <si>
    <t>Értelmezések:</t>
  </si>
  <si>
    <t>pld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</si>
  <si>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</si>
  <si>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3*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3 </t>
    </r>
    <r>
      <rPr>
        <sz val="11"/>
        <color theme="1"/>
        <rFont val="Calibri"/>
        <family val="2"/>
        <charset val="238"/>
        <scheme val="minor"/>
      </rPr>
      <t>=1.1</t>
    </r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</si>
  <si>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6*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 xml:space="preserve">6 </t>
    </r>
    <r>
      <rPr>
        <sz val="11"/>
        <color theme="1"/>
        <rFont val="Calibri"/>
        <family val="2"/>
        <charset val="238"/>
        <scheme val="minor"/>
      </rPr>
      <t>=0.84</t>
    </r>
  </si>
  <si>
    <t>Szezonhatások</t>
  </si>
  <si>
    <t>szezonok</t>
  </si>
  <si>
    <t>szezonindex</t>
  </si>
  <si>
    <t>Értelmezés:</t>
  </si>
  <si>
    <r>
      <t>Szezon- hatás  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</si>
  <si>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>ÖSSZESÍTŐ TÁBLA</t>
  </si>
  <si>
    <t>Regressziós statisztika</t>
  </si>
  <si>
    <t>r értéke</t>
  </si>
  <si>
    <t>r-négyzet</t>
  </si>
  <si>
    <t>Korrigált r-négyzet</t>
  </si>
  <si>
    <t>Standard hiba</t>
  </si>
  <si>
    <t>Megfigyelések</t>
  </si>
  <si>
    <t>VARIANCIAANALÍZIS</t>
  </si>
  <si>
    <t>Regresszió</t>
  </si>
  <si>
    <t>Maradék</t>
  </si>
  <si>
    <t>Összesen</t>
  </si>
  <si>
    <t>Tengelymetszet</t>
  </si>
  <si>
    <t>df</t>
  </si>
  <si>
    <t>SS</t>
  </si>
  <si>
    <t>MS</t>
  </si>
  <si>
    <t>F</t>
  </si>
  <si>
    <t>F szignifikanciája</t>
  </si>
  <si>
    <t>Koefficiensek</t>
  </si>
  <si>
    <t>t érték</t>
  </si>
  <si>
    <t>p-érték</t>
  </si>
  <si>
    <t>Alsó 95%</t>
  </si>
  <si>
    <t>Felső 95%</t>
  </si>
  <si>
    <t>Alsó 95.0%</t>
  </si>
  <si>
    <t>Felső 95.0%</t>
  </si>
  <si>
    <t>szignif</t>
  </si>
  <si>
    <t>5. év</t>
  </si>
  <si>
    <t>Véletlen hatás</t>
  </si>
  <si>
    <t>Szimuláció és élőrejelzés</t>
  </si>
  <si>
    <t>Eladás(1000db)</t>
  </si>
  <si>
    <t>ÁBRA (eredeti adatok, trend, szimulált adatok)</t>
  </si>
  <si>
    <t>Multiplikatív szürés</t>
  </si>
  <si>
    <t>Ábra véletlen hatásról</t>
  </si>
  <si>
    <t>centrálás(CMA(4))</t>
  </si>
  <si>
    <t>Diagram</t>
  </si>
  <si>
    <t>Multiplikatív felírásból</t>
  </si>
  <si>
    <t>Előrejelzés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</si>
  <si>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/CMA4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</si>
  <si>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>Szezon szűrése</t>
  </si>
  <si>
    <t>CMA(4)</t>
  </si>
  <si>
    <r>
      <t>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</si>
  <si>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 xml:space="preserve">Modell: 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</si>
  <si>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 T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</si>
  <si>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/T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</t>
    </r>
    <r>
      <rPr>
        <sz val="11"/>
        <color theme="1"/>
        <rFont val="Calibri"/>
        <family val="2"/>
        <charset val="238"/>
        <scheme val="minor"/>
      </rPr>
      <t>S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</si>
  <si>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/S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=T</t>
    </r>
    <r>
      <rPr>
        <vertAlign val="subscript"/>
        <sz val="11"/>
        <color theme="1"/>
        <rFont val="Calibri"/>
        <family val="2"/>
        <charset val="238"/>
        <scheme val="minor"/>
      </rPr>
      <t>t*</t>
    </r>
    <r>
      <rPr>
        <sz val="11"/>
        <color theme="1"/>
        <rFont val="Calibri"/>
        <family val="2"/>
        <charset val="238"/>
        <scheme val="minor"/>
      </rPr>
      <t>V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</si>
  <si>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</si>
  <si>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Szezon kiszűrés: Y</t>
    </r>
    <r>
      <rPr>
        <vertAlign val="subscript"/>
        <sz val="11"/>
        <color theme="1"/>
        <rFont val="Calibri"/>
        <family val="2"/>
        <charset val="238"/>
        <scheme val="minor"/>
      </rPr>
      <t>t</t>
    </r>
    <r>
      <rPr>
        <sz val="11"/>
        <color theme="1"/>
        <rFont val="Calibri"/>
        <family val="2"/>
        <charset val="238"/>
        <scheme val="minor"/>
      </rPr>
      <t>/S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</si>
  <si>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Analitikusan becsült trend 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</si>
  <si>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r>
      <t>Analitikus Trend T</t>
    </r>
    <r>
      <rPr>
        <vertAlign val="subscript"/>
        <sz val="11"/>
        <color theme="1"/>
        <rFont val="Calibri"/>
        <family val="2"/>
        <charset val="238"/>
        <scheme val="minor"/>
      </rPr>
      <t>t</t>
    </r>
  </si>
  <si>
    <t>Monthly sales of product A for a plastics manufacturer</t>
  </si>
  <si>
    <t>Month</t>
  </si>
  <si>
    <t>0002-01</t>
  </si>
  <si>
    <t>0002-02</t>
  </si>
  <si>
    <t>0002-03</t>
  </si>
  <si>
    <t>0002-04</t>
  </si>
  <si>
    <t>0002-05</t>
  </si>
  <si>
    <t>0002-06</t>
  </si>
  <si>
    <t>0002-07</t>
  </si>
  <si>
    <t>0002-08</t>
  </si>
  <si>
    <t>0002-09</t>
  </si>
  <si>
    <t>0002-10</t>
  </si>
  <si>
    <t>0002-11</t>
  </si>
  <si>
    <t>0002-12</t>
  </si>
  <si>
    <t>0003-01</t>
  </si>
  <si>
    <t>0003-02</t>
  </si>
  <si>
    <t>0003-03</t>
  </si>
  <si>
    <t>0003-04</t>
  </si>
  <si>
    <t>0003-05</t>
  </si>
  <si>
    <t>0003-06</t>
  </si>
  <si>
    <t>0003-07</t>
  </si>
  <si>
    <t>0003-08</t>
  </si>
  <si>
    <t>0003-09</t>
  </si>
  <si>
    <t>0003-10</t>
  </si>
  <si>
    <t>0003-11</t>
  </si>
  <si>
    <t>0003-12</t>
  </si>
  <si>
    <t>0004-01</t>
  </si>
  <si>
    <t>0004-02</t>
  </si>
  <si>
    <t>0004-03</t>
  </si>
  <si>
    <t>0004-04</t>
  </si>
  <si>
    <t>0004-05</t>
  </si>
  <si>
    <t>0004-06</t>
  </si>
  <si>
    <t>0004-07</t>
  </si>
  <si>
    <t>0004-08</t>
  </si>
  <si>
    <t>0004-09</t>
  </si>
  <si>
    <t>0004-10</t>
  </si>
  <si>
    <t>0004-11</t>
  </si>
  <si>
    <t>0004-12</t>
  </si>
  <si>
    <t>0005-01</t>
  </si>
  <si>
    <t>0005-02</t>
  </si>
  <si>
    <t>0005-03</t>
  </si>
  <si>
    <t>0005-04</t>
  </si>
  <si>
    <t>0005-05</t>
  </si>
  <si>
    <t>0005-06</t>
  </si>
  <si>
    <t>0005-07</t>
  </si>
  <si>
    <t>0005-08</t>
  </si>
  <si>
    <t>0005-09</t>
  </si>
  <si>
    <t>0005-10</t>
  </si>
  <si>
    <t>0005-11</t>
  </si>
  <si>
    <t>0005-12</t>
  </si>
  <si>
    <t>Készítsünk a negyedéves adatokra multiplikatív modellt!</t>
  </si>
  <si>
    <t>Hogyan tér el a t időhöz tartozó adat a trendtől? A trend a 100%.</t>
  </si>
  <si>
    <t>Lineáris trendet számolunk az idő függvényében a szezonkiszűrt adatokra.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</si>
</sst>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/>
    <xf numFmtId="0" fontId="0" fillId="0" borderId="7" xfId="0" applyFill="1" applyBorder="1" applyAlignment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7" xfId="0" applyFill="1" applyBorder="1" applyAlignment="1"/>
    <xf numFmtId="2" fontId="0" fillId="0" borderId="0" xfId="0" applyNumberFormat="1" applyFill="1" applyBorder="1" applyAlignment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2" fontId="0" fillId="2" borderId="7" xfId="0" applyNumberFormat="1" applyFill="1" applyBorder="1" applyAlignment="1"/>
    <xf numFmtId="0" fontId="0" fillId="4" borderId="4" xfId="0" applyFill="1" applyBorder="1"/>
    <xf numFmtId="0" fontId="0" fillId="4" borderId="6" xfId="0" applyFill="1" applyBorder="1"/>
    <xf numFmtId="0" fontId="0" fillId="0" borderId="0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4" borderId="5" xfId="0" applyFill="1" applyBorder="1"/>
    <xf numFmtId="0" fontId="0" fillId="4" borderId="3" xfId="0" applyFill="1" applyBorder="1"/>
    <xf numFmtId="0" fontId="0" fillId="4" borderId="8" xfId="0" applyFill="1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Border="1" applyAlignment="1">
      <alignment wrapText="1"/>
    </xf>
    <xf numFmtId="0" fontId="0" fillId="2" borderId="4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13" xfId="0" applyNumberFormat="1" applyBorder="1"/>
    <xf numFmtId="0" fontId="0" fillId="0" borderId="15" xfId="0" applyNumberFormat="1" applyBorder="1"/>
    <xf numFmtId="0" fontId="0" fillId="0" borderId="14" xfId="0" applyNumberFormat="1" applyBorder="1"/>
  </cellXfs>
  <cellStyles count="15">
    <cellStyle name="Hivatkozás" xfId="1" builtinId="8" hidden="1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Hivatkozás" xfId="13" builtinId="8" hidden="1"/>
    <cellStyle name="Látott hivatkozás" xfId="2" builtinId="9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Látott hivatkozás" xfId="14" builtinId="9" hidden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autoTitleDeleted val="1"/>
    <c:plotArea>
      <c:layout/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Vizualizáció!$B$3:$C$18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1. év</c:v>
                  </c:pt>
                  <c:pt idx="4">
                    <c:v>2. év</c:v>
                  </c:pt>
                  <c:pt idx="8">
                    <c:v>3. év</c:v>
                  </c:pt>
                  <c:pt idx="12">
                    <c:v>4. év</c:v>
                  </c:pt>
                </c:lvl>
              </c:multiLvlStrCache>
            </c:multiLvlStrRef>
          </c:cat>
          <c:val>
            <c:numRef>
              <c:f>Vizualizáció!$D$3:$D$18</c:f>
              <c:numCache>
                <c:formatCode>General</c:formatCode>
                <c:ptCount val="16"/>
                <c:pt idx="0">
                  <c:v>4.8</c:v>
                </c:pt>
                <c:pt idx="1">
                  <c:v>4.0999999999999996</c:v>
                </c:pt>
                <c:pt idx="2">
                  <c:v>6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</c:v>
                </c:pt>
                <c:pt idx="15">
                  <c:v>8.4</c:v>
                </c:pt>
              </c:numCache>
            </c:numRef>
          </c:val>
        </c:ser>
        <c:dLbls/>
        <c:marker val="1"/>
        <c:axId val="78790016"/>
        <c:axId val="78824576"/>
      </c:lineChart>
      <c:catAx>
        <c:axId val="78790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824576"/>
        <c:crosses val="autoZero"/>
        <c:auto val="1"/>
        <c:lblAlgn val="ctr"/>
        <c:lblOffset val="100"/>
      </c:catAx>
      <c:valAx>
        <c:axId val="788245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879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plotArea>
      <c:layout/>
      <c:lineChart>
        <c:grouping val="standard"/>
        <c:ser>
          <c:idx val="0"/>
          <c:order val="0"/>
          <c:cat>
            <c:multiLvlStrRef>
              <c:f>'Simítás+trend'!$B$3:$C$18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1. év</c:v>
                  </c:pt>
                  <c:pt idx="4">
                    <c:v>2. év</c:v>
                  </c:pt>
                  <c:pt idx="8">
                    <c:v>3. év</c:v>
                  </c:pt>
                  <c:pt idx="12">
                    <c:v>4. év</c:v>
                  </c:pt>
                </c:lvl>
              </c:multiLvlStrCache>
            </c:multiLvlStrRef>
          </c:cat>
          <c:val>
            <c:numRef>
              <c:f>'Simítás+trend'!$D$3:$D$18</c:f>
              <c:numCache>
                <c:formatCode>General</c:formatCode>
                <c:ptCount val="16"/>
                <c:pt idx="0">
                  <c:v>4.8</c:v>
                </c:pt>
                <c:pt idx="1">
                  <c:v>4.0999999999999996</c:v>
                </c:pt>
                <c:pt idx="2">
                  <c:v>6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</c:v>
                </c:pt>
                <c:pt idx="15">
                  <c:v>8.4</c:v>
                </c:pt>
              </c:numCache>
            </c:numRef>
          </c:val>
        </c:ser>
        <c:ser>
          <c:idx val="1"/>
          <c:order val="1"/>
          <c:tx>
            <c:v>eladás</c:v>
          </c:tx>
          <c:cat>
            <c:multiLvlStrRef>
              <c:f>'Simítás+trend'!$B$3:$C$18</c:f>
              <c:multiLvlStrCache>
                <c:ptCount val="1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</c:lvl>
                <c:lvl>
                  <c:pt idx="0">
                    <c:v>1. év</c:v>
                  </c:pt>
                  <c:pt idx="4">
                    <c:v>2. év</c:v>
                  </c:pt>
                  <c:pt idx="8">
                    <c:v>3. év</c:v>
                  </c:pt>
                  <c:pt idx="12">
                    <c:v>4. év</c:v>
                  </c:pt>
                </c:lvl>
              </c:multiLvlStrCache>
            </c:multiLvlStrRef>
          </c:cat>
          <c:val>
            <c:numRef>
              <c:f>'Simítás+trend'!$D$3:$D$18</c:f>
              <c:numCache>
                <c:formatCode>General</c:formatCode>
                <c:ptCount val="16"/>
                <c:pt idx="0">
                  <c:v>4.8</c:v>
                </c:pt>
                <c:pt idx="1">
                  <c:v>4.0999999999999996</c:v>
                </c:pt>
                <c:pt idx="2">
                  <c:v>6</c:v>
                </c:pt>
                <c:pt idx="3">
                  <c:v>6.5</c:v>
                </c:pt>
                <c:pt idx="4">
                  <c:v>5.8</c:v>
                </c:pt>
                <c:pt idx="5">
                  <c:v>5.2</c:v>
                </c:pt>
                <c:pt idx="6">
                  <c:v>6.8</c:v>
                </c:pt>
                <c:pt idx="7">
                  <c:v>7.4</c:v>
                </c:pt>
                <c:pt idx="8">
                  <c:v>6</c:v>
                </c:pt>
                <c:pt idx="9">
                  <c:v>5.6</c:v>
                </c:pt>
                <c:pt idx="10">
                  <c:v>7.5</c:v>
                </c:pt>
                <c:pt idx="11">
                  <c:v>7.8</c:v>
                </c:pt>
                <c:pt idx="12">
                  <c:v>6.3</c:v>
                </c:pt>
                <c:pt idx="13">
                  <c:v>5.9</c:v>
                </c:pt>
                <c:pt idx="14">
                  <c:v>8</c:v>
                </c:pt>
                <c:pt idx="15">
                  <c:v>8.4</c:v>
                </c:pt>
              </c:numCache>
            </c:numRef>
          </c:val>
        </c:ser>
        <c:ser>
          <c:idx val="2"/>
          <c:order val="2"/>
          <c:tx>
            <c:v>CMA(4)</c:v>
          </c:tx>
          <c:val>
            <c:numRef>
              <c:f>'Simítás+trend'!$F$3:$F$18</c:f>
              <c:numCache>
                <c:formatCode>General</c:formatCode>
                <c:ptCount val="16"/>
                <c:pt idx="2">
                  <c:v>5.4749999999999996</c:v>
                </c:pt>
                <c:pt idx="3">
                  <c:v>5.7375000000000007</c:v>
                </c:pt>
                <c:pt idx="4">
                  <c:v>5.9749999999999996</c:v>
                </c:pt>
                <c:pt idx="5">
                  <c:v>6.1875</c:v>
                </c:pt>
                <c:pt idx="6">
                  <c:v>6.3250000000000002</c:v>
                </c:pt>
                <c:pt idx="7">
                  <c:v>6.3999999999999995</c:v>
                </c:pt>
                <c:pt idx="8">
                  <c:v>6.5374999999999996</c:v>
                </c:pt>
                <c:pt idx="9">
                  <c:v>6.6750000000000007</c:v>
                </c:pt>
                <c:pt idx="10">
                  <c:v>6.7625000000000002</c:v>
                </c:pt>
                <c:pt idx="11">
                  <c:v>6.8375000000000004</c:v>
                </c:pt>
                <c:pt idx="12">
                  <c:v>6.9375</c:v>
                </c:pt>
                <c:pt idx="13">
                  <c:v>7.0750000000000002</c:v>
                </c:pt>
              </c:numCache>
            </c:numRef>
          </c:val>
        </c:ser>
        <c:dLbls/>
        <c:marker val="1"/>
        <c:axId val="78883072"/>
        <c:axId val="78897152"/>
      </c:lineChart>
      <c:catAx>
        <c:axId val="78883072"/>
        <c:scaling>
          <c:orientation val="minMax"/>
        </c:scaling>
        <c:axPos val="b"/>
        <c:numFmt formatCode="General" sourceLinked="1"/>
        <c:tickLblPos val="nextTo"/>
        <c:crossAx val="78897152"/>
        <c:crosses val="autoZero"/>
        <c:auto val="1"/>
        <c:lblAlgn val="ctr"/>
        <c:lblOffset val="100"/>
      </c:catAx>
      <c:valAx>
        <c:axId val="78897152"/>
        <c:scaling>
          <c:orientation val="minMax"/>
        </c:scaling>
        <c:axPos val="l"/>
        <c:majorGridlines/>
        <c:numFmt formatCode="General" sourceLinked="1"/>
        <c:tickLblPos val="nextTo"/>
        <c:crossAx val="78883072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123825</xdr:rowOff>
    </xdr:from>
    <xdr:to>
      <xdr:col>12</xdr:col>
      <xdr:colOff>38100</xdr:colOff>
      <xdr:row>15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133350</xdr:rowOff>
    </xdr:from>
    <xdr:to>
      <xdr:col>14</xdr:col>
      <xdr:colOff>165100</xdr:colOff>
      <xdr:row>15</xdr:row>
      <xdr:rowOff>22225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7" sqref="E7"/>
    </sheetView>
  </sheetViews>
  <sheetFormatPr defaultColWidth="8.85546875" defaultRowHeight="15"/>
  <cols>
    <col min="3" max="3" width="15.28515625" customWidth="1"/>
  </cols>
  <sheetData>
    <row r="1" spans="1:5" ht="15.75" thickBot="1">
      <c r="A1" t="s">
        <v>4</v>
      </c>
    </row>
    <row r="2" spans="1:5">
      <c r="A2" s="1"/>
      <c r="B2" s="2"/>
      <c r="C2" s="3" t="s">
        <v>48</v>
      </c>
      <c r="E2" t="s">
        <v>118</v>
      </c>
    </row>
    <row r="3" spans="1:5">
      <c r="A3" s="4" t="s">
        <v>0</v>
      </c>
      <c r="B3" s="5">
        <v>1</v>
      </c>
      <c r="C3" s="6">
        <v>4.8</v>
      </c>
    </row>
    <row r="4" spans="1:5">
      <c r="A4" s="4"/>
      <c r="B4" s="5">
        <v>2</v>
      </c>
      <c r="C4" s="6">
        <v>4.0999999999999996</v>
      </c>
    </row>
    <row r="5" spans="1:5">
      <c r="A5" s="4"/>
      <c r="B5" s="5">
        <v>3</v>
      </c>
      <c r="C5" s="6">
        <v>6</v>
      </c>
    </row>
    <row r="6" spans="1:5">
      <c r="A6" s="4"/>
      <c r="B6" s="5">
        <v>4</v>
      </c>
      <c r="C6" s="6">
        <v>6.5</v>
      </c>
    </row>
    <row r="7" spans="1:5">
      <c r="A7" s="4" t="s">
        <v>1</v>
      </c>
      <c r="B7" s="5">
        <v>1</v>
      </c>
      <c r="C7" s="6">
        <v>5.8</v>
      </c>
    </row>
    <row r="8" spans="1:5">
      <c r="A8" s="4"/>
      <c r="B8" s="5">
        <v>2</v>
      </c>
      <c r="C8" s="6">
        <v>5.2</v>
      </c>
    </row>
    <row r="9" spans="1:5">
      <c r="A9" s="4"/>
      <c r="B9" s="5">
        <v>3</v>
      </c>
      <c r="C9" s="6">
        <v>6.8</v>
      </c>
    </row>
    <row r="10" spans="1:5">
      <c r="A10" s="4"/>
      <c r="B10" s="5">
        <v>4</v>
      </c>
      <c r="C10" s="6">
        <v>7.4</v>
      </c>
    </row>
    <row r="11" spans="1:5">
      <c r="A11" s="4" t="s">
        <v>2</v>
      </c>
      <c r="B11" s="5">
        <v>1</v>
      </c>
      <c r="C11" s="6">
        <v>6</v>
      </c>
    </row>
    <row r="12" spans="1:5">
      <c r="A12" s="4"/>
      <c r="B12" s="5">
        <v>2</v>
      </c>
      <c r="C12" s="6">
        <v>5.6</v>
      </c>
    </row>
    <row r="13" spans="1:5">
      <c r="A13" s="4"/>
      <c r="B13" s="5">
        <v>3</v>
      </c>
      <c r="C13" s="6">
        <v>7.5</v>
      </c>
    </row>
    <row r="14" spans="1:5">
      <c r="A14" s="4"/>
      <c r="B14" s="5">
        <v>4</v>
      </c>
      <c r="C14" s="6">
        <v>7.8</v>
      </c>
    </row>
    <row r="15" spans="1:5">
      <c r="A15" s="4" t="s">
        <v>3</v>
      </c>
      <c r="B15" s="5">
        <v>1</v>
      </c>
      <c r="C15" s="6">
        <v>6.3</v>
      </c>
    </row>
    <row r="16" spans="1:5">
      <c r="A16" s="4"/>
      <c r="B16" s="5">
        <v>2</v>
      </c>
      <c r="C16" s="6">
        <v>5.9</v>
      </c>
    </row>
    <row r="17" spans="1:3">
      <c r="A17" s="4"/>
      <c r="B17" s="5">
        <v>3</v>
      </c>
      <c r="C17" s="6">
        <v>8</v>
      </c>
    </row>
    <row r="18" spans="1:3" ht="15.75" thickBot="1">
      <c r="A18" s="7"/>
      <c r="B18" s="8">
        <v>4</v>
      </c>
      <c r="C18" s="9">
        <v>8.4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N17" sqref="N17"/>
    </sheetView>
  </sheetViews>
  <sheetFormatPr defaultColWidth="8.85546875" defaultRowHeight="15"/>
  <cols>
    <col min="4" max="4" width="16.28515625" customWidth="1"/>
  </cols>
  <sheetData>
    <row r="1" spans="1:4">
      <c r="B1" t="s">
        <v>4</v>
      </c>
    </row>
    <row r="2" spans="1:4" ht="15.75" thickBot="1">
      <c r="A2" t="s">
        <v>7</v>
      </c>
      <c r="B2" t="s">
        <v>5</v>
      </c>
      <c r="C2" t="s">
        <v>6</v>
      </c>
      <c r="D2" t="s">
        <v>48</v>
      </c>
    </row>
    <row r="3" spans="1:4">
      <c r="A3">
        <v>1</v>
      </c>
      <c r="B3" s="1" t="s">
        <v>0</v>
      </c>
      <c r="C3" s="2">
        <v>1</v>
      </c>
      <c r="D3" s="3">
        <v>4.8</v>
      </c>
    </row>
    <row r="4" spans="1:4">
      <c r="A4">
        <v>2</v>
      </c>
      <c r="B4" s="4"/>
      <c r="C4" s="5">
        <v>2</v>
      </c>
      <c r="D4" s="6">
        <v>4.0999999999999996</v>
      </c>
    </row>
    <row r="5" spans="1:4">
      <c r="A5">
        <v>3</v>
      </c>
      <c r="B5" s="4"/>
      <c r="C5" s="5">
        <v>3</v>
      </c>
      <c r="D5" s="6">
        <v>6</v>
      </c>
    </row>
    <row r="6" spans="1:4">
      <c r="A6">
        <v>4</v>
      </c>
      <c r="B6" s="4"/>
      <c r="C6" s="5">
        <v>4</v>
      </c>
      <c r="D6" s="6">
        <v>6.5</v>
      </c>
    </row>
    <row r="7" spans="1:4">
      <c r="A7">
        <v>5</v>
      </c>
      <c r="B7" s="4" t="s">
        <v>1</v>
      </c>
      <c r="C7" s="5">
        <v>1</v>
      </c>
      <c r="D7" s="6">
        <v>5.8</v>
      </c>
    </row>
    <row r="8" spans="1:4">
      <c r="A8">
        <v>6</v>
      </c>
      <c r="B8" s="4"/>
      <c r="C8" s="5">
        <v>2</v>
      </c>
      <c r="D8" s="6">
        <v>5.2</v>
      </c>
    </row>
    <row r="9" spans="1:4">
      <c r="A9">
        <v>7</v>
      </c>
      <c r="B9" s="4"/>
      <c r="C9" s="5">
        <v>3</v>
      </c>
      <c r="D9" s="6">
        <v>6.8</v>
      </c>
    </row>
    <row r="10" spans="1:4">
      <c r="A10">
        <v>8</v>
      </c>
      <c r="B10" s="4"/>
      <c r="C10" s="5">
        <v>4</v>
      </c>
      <c r="D10" s="6">
        <v>7.4</v>
      </c>
    </row>
    <row r="11" spans="1:4">
      <c r="A11">
        <v>9</v>
      </c>
      <c r="B11" s="4" t="s">
        <v>2</v>
      </c>
      <c r="C11" s="5">
        <v>1</v>
      </c>
      <c r="D11" s="6">
        <v>6</v>
      </c>
    </row>
    <row r="12" spans="1:4">
      <c r="A12">
        <v>10</v>
      </c>
      <c r="B12" s="4"/>
      <c r="C12" s="5">
        <v>2</v>
      </c>
      <c r="D12" s="6">
        <v>5.6</v>
      </c>
    </row>
    <row r="13" spans="1:4">
      <c r="A13">
        <v>11</v>
      </c>
      <c r="B13" s="4"/>
      <c r="C13" s="5">
        <v>3</v>
      </c>
      <c r="D13" s="6">
        <v>7.5</v>
      </c>
    </row>
    <row r="14" spans="1:4">
      <c r="A14">
        <v>12</v>
      </c>
      <c r="B14" s="4"/>
      <c r="C14" s="5">
        <v>4</v>
      </c>
      <c r="D14" s="6">
        <v>7.8</v>
      </c>
    </row>
    <row r="15" spans="1:4">
      <c r="A15">
        <v>13</v>
      </c>
      <c r="B15" s="4" t="s">
        <v>3</v>
      </c>
      <c r="C15" s="5">
        <v>1</v>
      </c>
      <c r="D15" s="6">
        <v>6.3</v>
      </c>
    </row>
    <row r="16" spans="1:4">
      <c r="A16">
        <v>14</v>
      </c>
      <c r="B16" s="4"/>
      <c r="C16" s="5">
        <v>2</v>
      </c>
      <c r="D16" s="6">
        <v>5.9</v>
      </c>
    </row>
    <row r="17" spans="1:8">
      <c r="A17">
        <v>15</v>
      </c>
      <c r="B17" s="4"/>
      <c r="C17" s="5">
        <v>3</v>
      </c>
      <c r="D17" s="6">
        <v>8</v>
      </c>
    </row>
    <row r="18" spans="1:8" ht="15.75" thickBot="1">
      <c r="A18">
        <v>16</v>
      </c>
      <c r="B18" s="7"/>
      <c r="C18" s="8">
        <v>4</v>
      </c>
      <c r="D18" s="9">
        <v>8.4</v>
      </c>
    </row>
    <row r="19" spans="1:8">
      <c r="H19" t="s">
        <v>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G17" sqref="G17"/>
    </sheetView>
  </sheetViews>
  <sheetFormatPr defaultColWidth="8.85546875" defaultRowHeight="15"/>
  <cols>
    <col min="4" max="4" width="14.42578125" customWidth="1"/>
  </cols>
  <sheetData>
    <row r="1" spans="1:6">
      <c r="B1" t="s">
        <v>4</v>
      </c>
    </row>
    <row r="2" spans="1:6" ht="15.75" thickBot="1">
      <c r="A2" t="s">
        <v>7</v>
      </c>
      <c r="B2" t="s">
        <v>5</v>
      </c>
      <c r="C2" t="s">
        <v>6</v>
      </c>
      <c r="D2" t="s">
        <v>48</v>
      </c>
      <c r="E2" t="s">
        <v>8</v>
      </c>
      <c r="F2" t="s">
        <v>58</v>
      </c>
    </row>
    <row r="3" spans="1:6">
      <c r="A3">
        <v>1</v>
      </c>
      <c r="B3" s="1" t="s">
        <v>0</v>
      </c>
      <c r="C3" s="2">
        <v>1</v>
      </c>
      <c r="D3" s="3">
        <v>4.8</v>
      </c>
      <c r="E3" s="39"/>
      <c r="F3" s="39"/>
    </row>
    <row r="4" spans="1:6">
      <c r="A4">
        <v>2</v>
      </c>
      <c r="B4" s="4"/>
      <c r="C4" s="5">
        <v>2</v>
      </c>
      <c r="D4" s="6">
        <v>4.0999999999999996</v>
      </c>
      <c r="E4" s="39"/>
      <c r="F4" s="39"/>
    </row>
    <row r="5" spans="1:6">
      <c r="A5">
        <v>3</v>
      </c>
      <c r="B5" s="4"/>
      <c r="C5" s="5">
        <v>3</v>
      </c>
      <c r="D5" s="6">
        <v>6</v>
      </c>
      <c r="E5" s="39">
        <f>AVERAGE(D3:D6)</f>
        <v>5.35</v>
      </c>
      <c r="F5" s="39">
        <f>AVERAGE(E5:E6)</f>
        <v>5.4749999999999996</v>
      </c>
    </row>
    <row r="6" spans="1:6">
      <c r="A6">
        <v>4</v>
      </c>
      <c r="B6" s="4"/>
      <c r="C6" s="5">
        <v>4</v>
      </c>
      <c r="D6" s="6">
        <v>6.5</v>
      </c>
      <c r="E6" s="39">
        <f t="shared" ref="E6:E17" si="0">AVERAGE(D4:D7)</f>
        <v>5.6000000000000005</v>
      </c>
      <c r="F6" s="39">
        <f t="shared" ref="F6:F16" si="1">AVERAGE(E6:E7)</f>
        <v>5.7375000000000007</v>
      </c>
    </row>
    <row r="7" spans="1:6">
      <c r="A7">
        <v>5</v>
      </c>
      <c r="B7" s="4" t="s">
        <v>1</v>
      </c>
      <c r="C7" s="5">
        <v>1</v>
      </c>
      <c r="D7" s="6">
        <v>5.8</v>
      </c>
      <c r="E7" s="39">
        <f t="shared" si="0"/>
        <v>5.875</v>
      </c>
      <c r="F7" s="39">
        <f t="shared" si="1"/>
        <v>5.9749999999999996</v>
      </c>
    </row>
    <row r="8" spans="1:6">
      <c r="A8">
        <v>6</v>
      </c>
      <c r="B8" s="4"/>
      <c r="C8" s="5">
        <v>2</v>
      </c>
      <c r="D8" s="6">
        <v>5.2</v>
      </c>
      <c r="E8" s="39">
        <f t="shared" si="0"/>
        <v>6.0750000000000002</v>
      </c>
      <c r="F8" s="39">
        <f t="shared" si="1"/>
        <v>6.1875</v>
      </c>
    </row>
    <row r="9" spans="1:6">
      <c r="A9">
        <v>7</v>
      </c>
      <c r="B9" s="4"/>
      <c r="C9" s="5">
        <v>3</v>
      </c>
      <c r="D9" s="6">
        <v>6.8</v>
      </c>
      <c r="E9" s="39">
        <f t="shared" si="0"/>
        <v>6.3000000000000007</v>
      </c>
      <c r="F9" s="39">
        <f t="shared" si="1"/>
        <v>6.3250000000000002</v>
      </c>
    </row>
    <row r="10" spans="1:6">
      <c r="A10">
        <v>8</v>
      </c>
      <c r="B10" s="4"/>
      <c r="C10" s="5">
        <v>4</v>
      </c>
      <c r="D10" s="6">
        <v>7.4</v>
      </c>
      <c r="E10" s="39">
        <f t="shared" si="0"/>
        <v>6.35</v>
      </c>
      <c r="F10" s="39">
        <f t="shared" si="1"/>
        <v>6.3999999999999995</v>
      </c>
    </row>
    <row r="11" spans="1:6">
      <c r="A11">
        <v>9</v>
      </c>
      <c r="B11" s="4" t="s">
        <v>2</v>
      </c>
      <c r="C11" s="5">
        <v>1</v>
      </c>
      <c r="D11" s="6">
        <v>6</v>
      </c>
      <c r="E11" s="39">
        <f t="shared" si="0"/>
        <v>6.4499999999999993</v>
      </c>
      <c r="F11" s="39">
        <f t="shared" si="1"/>
        <v>6.5374999999999996</v>
      </c>
    </row>
    <row r="12" spans="1:6">
      <c r="A12">
        <v>10</v>
      </c>
      <c r="B12" s="4"/>
      <c r="C12" s="5">
        <v>2</v>
      </c>
      <c r="D12" s="6">
        <v>5.6</v>
      </c>
      <c r="E12" s="39">
        <f t="shared" si="0"/>
        <v>6.625</v>
      </c>
      <c r="F12" s="39">
        <f t="shared" si="1"/>
        <v>6.6750000000000007</v>
      </c>
    </row>
    <row r="13" spans="1:6">
      <c r="A13">
        <v>11</v>
      </c>
      <c r="B13" s="4"/>
      <c r="C13" s="5">
        <v>3</v>
      </c>
      <c r="D13" s="6">
        <v>7.5</v>
      </c>
      <c r="E13" s="39">
        <f t="shared" si="0"/>
        <v>6.7250000000000005</v>
      </c>
      <c r="F13" s="39">
        <f t="shared" si="1"/>
        <v>6.7625000000000002</v>
      </c>
    </row>
    <row r="14" spans="1:6">
      <c r="A14">
        <v>12</v>
      </c>
      <c r="B14" s="4"/>
      <c r="C14" s="5">
        <v>4</v>
      </c>
      <c r="D14" s="6">
        <v>7.8</v>
      </c>
      <c r="E14" s="39">
        <f t="shared" si="0"/>
        <v>6.8</v>
      </c>
      <c r="F14" s="39">
        <f t="shared" si="1"/>
        <v>6.8375000000000004</v>
      </c>
    </row>
    <row r="15" spans="1:6">
      <c r="A15">
        <v>13</v>
      </c>
      <c r="B15" s="4" t="s">
        <v>3</v>
      </c>
      <c r="C15" s="5">
        <v>1</v>
      </c>
      <c r="D15" s="6">
        <v>6.3</v>
      </c>
      <c r="E15" s="39">
        <f t="shared" si="0"/>
        <v>6.875</v>
      </c>
      <c r="F15" s="39">
        <f t="shared" si="1"/>
        <v>6.9375</v>
      </c>
    </row>
    <row r="16" spans="1:6">
      <c r="A16">
        <v>14</v>
      </c>
      <c r="B16" s="4"/>
      <c r="C16" s="5">
        <v>2</v>
      </c>
      <c r="D16" s="6">
        <v>5.9</v>
      </c>
      <c r="E16" s="39">
        <f t="shared" si="0"/>
        <v>7</v>
      </c>
      <c r="F16" s="39">
        <f t="shared" si="1"/>
        <v>7.0750000000000002</v>
      </c>
    </row>
    <row r="17" spans="1:6">
      <c r="A17">
        <v>15</v>
      </c>
      <c r="B17" s="4"/>
      <c r="C17" s="5">
        <v>3</v>
      </c>
      <c r="D17" s="6">
        <v>8</v>
      </c>
      <c r="E17" s="39">
        <f t="shared" si="0"/>
        <v>7.15</v>
      </c>
      <c r="F17" s="39"/>
    </row>
    <row r="18" spans="1:6" ht="15.75" thickBot="1">
      <c r="A18">
        <v>16</v>
      </c>
      <c r="B18" s="7"/>
      <c r="C18" s="8">
        <v>4</v>
      </c>
      <c r="D18" s="9">
        <v>8.4</v>
      </c>
      <c r="E18" s="39"/>
      <c r="F18" s="39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topLeftCell="A7" workbookViewId="0">
      <selection activeCell="G21" sqref="G21"/>
    </sheetView>
  </sheetViews>
  <sheetFormatPr defaultColWidth="8.85546875" defaultRowHeight="15"/>
  <cols>
    <col min="4" max="4" width="16.7109375" customWidth="1"/>
    <col min="5" max="5" width="14.42578125" customWidth="1"/>
    <col min="6" max="6" width="17.28515625" customWidth="1"/>
    <col min="7" max="7" width="12.42578125" customWidth="1"/>
  </cols>
  <sheetData>
    <row r="1" spans="1:9" ht="30">
      <c r="B1" t="s">
        <v>4</v>
      </c>
      <c r="G1" s="11" t="s">
        <v>54</v>
      </c>
    </row>
    <row r="2" spans="1:9" ht="16.5" customHeight="1" thickBot="1">
      <c r="A2" t="s">
        <v>7</v>
      </c>
      <c r="B2" t="s">
        <v>5</v>
      </c>
      <c r="C2" t="s">
        <v>6</v>
      </c>
      <c r="D2" t="s">
        <v>48</v>
      </c>
      <c r="E2" t="s">
        <v>8</v>
      </c>
      <c r="F2" s="10" t="s">
        <v>52</v>
      </c>
      <c r="G2" t="s">
        <v>62</v>
      </c>
      <c r="I2" t="s">
        <v>53</v>
      </c>
    </row>
    <row r="3" spans="1:9">
      <c r="A3">
        <v>1</v>
      </c>
      <c r="B3" s="1" t="s">
        <v>0</v>
      </c>
      <c r="C3" s="2">
        <v>1</v>
      </c>
      <c r="D3" s="3">
        <v>4.8</v>
      </c>
      <c r="G3" s="39"/>
    </row>
    <row r="4" spans="1:9">
      <c r="A4">
        <v>2</v>
      </c>
      <c r="B4" s="4"/>
      <c r="C4" s="5">
        <v>2</v>
      </c>
      <c r="D4" s="6">
        <v>4.0999999999999996</v>
      </c>
      <c r="G4" s="39"/>
    </row>
    <row r="5" spans="1:9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 s="39"/>
    </row>
    <row r="6" spans="1:9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 s="39"/>
    </row>
    <row r="7" spans="1:9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 s="39"/>
    </row>
    <row r="8" spans="1:9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 s="39"/>
    </row>
    <row r="9" spans="1:9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 s="39"/>
    </row>
    <row r="10" spans="1:9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 s="39"/>
    </row>
    <row r="11" spans="1:9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 s="39"/>
    </row>
    <row r="12" spans="1:9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 s="39"/>
    </row>
    <row r="13" spans="1:9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 s="39"/>
    </row>
    <row r="14" spans="1:9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 s="39"/>
    </row>
    <row r="15" spans="1:9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 s="39"/>
    </row>
    <row r="16" spans="1:9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 s="39"/>
    </row>
    <row r="17" spans="1:11">
      <c r="A17">
        <v>15</v>
      </c>
      <c r="B17" s="4"/>
      <c r="C17" s="5">
        <v>3</v>
      </c>
      <c r="D17" s="6">
        <v>8</v>
      </c>
      <c r="E17">
        <f t="shared" si="0"/>
        <v>7.15</v>
      </c>
      <c r="G17" s="39"/>
    </row>
    <row r="18" spans="1:11" ht="15.75" thickBot="1">
      <c r="A18">
        <v>16</v>
      </c>
      <c r="B18" s="7"/>
      <c r="C18" s="8">
        <v>4</v>
      </c>
      <c r="D18" s="9">
        <v>8.4</v>
      </c>
      <c r="G18" s="39"/>
    </row>
    <row r="20" spans="1:11" ht="18">
      <c r="B20" t="s">
        <v>60</v>
      </c>
      <c r="C20" t="s">
        <v>61</v>
      </c>
      <c r="E20" t="s">
        <v>10</v>
      </c>
      <c r="F20" t="s">
        <v>12</v>
      </c>
      <c r="G20" t="s">
        <v>119</v>
      </c>
    </row>
    <row r="22" spans="1:11" ht="18">
      <c r="E22" t="s">
        <v>11</v>
      </c>
      <c r="F22" t="s">
        <v>13</v>
      </c>
      <c r="G22" s="49"/>
      <c r="H22" s="49"/>
      <c r="I22" s="49"/>
      <c r="J22" s="49"/>
      <c r="K22" s="49"/>
    </row>
    <row r="23" spans="1:11" ht="18">
      <c r="F23" t="s">
        <v>14</v>
      </c>
      <c r="G23" s="49"/>
      <c r="H23" s="49"/>
      <c r="I23" s="49"/>
      <c r="J23" s="49"/>
      <c r="K23" s="4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13" workbookViewId="0">
      <selection activeCell="H3" sqref="H3:H6"/>
    </sheetView>
  </sheetViews>
  <sheetFormatPr defaultColWidth="8.85546875" defaultRowHeight="15"/>
  <cols>
    <col min="2" max="2" width="12.28515625" customWidth="1"/>
    <col min="3" max="3" width="12" customWidth="1"/>
    <col min="4" max="4" width="16.42578125" customWidth="1"/>
    <col min="7" max="7" width="13.140625" customWidth="1"/>
  </cols>
  <sheetData>
    <row r="1" spans="1:8" ht="33" customHeight="1">
      <c r="B1" t="s">
        <v>4</v>
      </c>
      <c r="G1" s="11" t="s">
        <v>54</v>
      </c>
    </row>
    <row r="2" spans="1:8" ht="47.25" thickBot="1">
      <c r="A2" t="s">
        <v>7</v>
      </c>
      <c r="B2" t="s">
        <v>5</v>
      </c>
      <c r="C2" t="s">
        <v>6</v>
      </c>
      <c r="D2" t="s">
        <v>48</v>
      </c>
      <c r="E2" t="s">
        <v>8</v>
      </c>
      <c r="F2" s="10" t="s">
        <v>52</v>
      </c>
      <c r="G2" t="s">
        <v>12</v>
      </c>
      <c r="H2" t="s">
        <v>59</v>
      </c>
    </row>
    <row r="3" spans="1:8">
      <c r="A3">
        <v>1</v>
      </c>
      <c r="B3" s="1" t="s">
        <v>0</v>
      </c>
      <c r="C3" s="2">
        <v>1</v>
      </c>
      <c r="D3" s="3">
        <v>4.8</v>
      </c>
      <c r="H3" s="40"/>
    </row>
    <row r="4" spans="1:8">
      <c r="A4">
        <v>2</v>
      </c>
      <c r="B4" s="4"/>
      <c r="C4" s="5">
        <v>2</v>
      </c>
      <c r="D4" s="6">
        <v>4.0999999999999996</v>
      </c>
      <c r="H4" s="39"/>
    </row>
    <row r="5" spans="1:8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>
        <f>D5/F5</f>
        <v>1.0958904109589043</v>
      </c>
      <c r="H5" s="39"/>
    </row>
    <row r="6" spans="1:8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>
        <f t="shared" ref="G6:G16" si="2">D6/F6</f>
        <v>1.1328976034858387</v>
      </c>
      <c r="H6" s="39"/>
    </row>
    <row r="7" spans="1:8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>
        <f t="shared" si="2"/>
        <v>0.97071129707112969</v>
      </c>
      <c r="H7" s="39"/>
    </row>
    <row r="8" spans="1:8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>
        <f t="shared" si="2"/>
        <v>0.84040404040404049</v>
      </c>
      <c r="H8" s="39"/>
    </row>
    <row r="9" spans="1:8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>
        <f t="shared" si="2"/>
        <v>1.075098814229249</v>
      </c>
      <c r="H9" s="39"/>
    </row>
    <row r="10" spans="1:8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>
        <f t="shared" si="2"/>
        <v>1.1562500000000002</v>
      </c>
      <c r="H10" s="39"/>
    </row>
    <row r="11" spans="1:8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>
        <f t="shared" si="2"/>
        <v>0.91778202676864251</v>
      </c>
      <c r="H11" s="39"/>
    </row>
    <row r="12" spans="1:8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>
        <f t="shared" si="2"/>
        <v>0.83895131086142305</v>
      </c>
      <c r="H12" s="39"/>
    </row>
    <row r="13" spans="1:8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>
        <f t="shared" si="2"/>
        <v>1.1090573012939002</v>
      </c>
      <c r="H13" s="39"/>
    </row>
    <row r="14" spans="1:8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>
        <f t="shared" si="2"/>
        <v>1.1407678244972577</v>
      </c>
      <c r="H14" s="39"/>
    </row>
    <row r="15" spans="1:8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>
        <f t="shared" si="2"/>
        <v>0.90810810810810805</v>
      </c>
      <c r="H15" s="39"/>
    </row>
    <row r="16" spans="1:8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>
        <f t="shared" si="2"/>
        <v>0.83392226148409898</v>
      </c>
      <c r="H16" s="39"/>
    </row>
    <row r="17" spans="1:14">
      <c r="A17">
        <v>15</v>
      </c>
      <c r="B17" s="4"/>
      <c r="C17" s="5">
        <v>3</v>
      </c>
      <c r="D17" s="6">
        <v>8</v>
      </c>
      <c r="E17">
        <f t="shared" si="0"/>
        <v>7.15</v>
      </c>
      <c r="H17" s="39"/>
    </row>
    <row r="18" spans="1:14" ht="15.75" thickBot="1">
      <c r="A18">
        <v>16</v>
      </c>
      <c r="B18" s="7"/>
      <c r="C18" s="8">
        <v>4</v>
      </c>
      <c r="D18" s="9">
        <v>8.4</v>
      </c>
      <c r="H18" s="39"/>
    </row>
    <row r="21" spans="1:14">
      <c r="B21" t="s">
        <v>15</v>
      </c>
    </row>
    <row r="22" spans="1:14">
      <c r="C22" s="16"/>
    </row>
    <row r="23" spans="1:14" ht="15.75" thickBot="1">
      <c r="B23" t="s">
        <v>16</v>
      </c>
      <c r="C23" t="s">
        <v>17</v>
      </c>
    </row>
    <row r="24" spans="1:14">
      <c r="B24" s="12">
        <v>1</v>
      </c>
      <c r="C24" s="40"/>
      <c r="E24" t="s">
        <v>18</v>
      </c>
      <c r="G24" s="49"/>
      <c r="H24" s="49"/>
      <c r="I24" s="49"/>
      <c r="J24" s="49"/>
      <c r="K24" s="49"/>
      <c r="L24" s="49"/>
      <c r="M24" s="49"/>
      <c r="N24" s="49"/>
    </row>
    <row r="25" spans="1:14">
      <c r="B25" s="14">
        <v>2</v>
      </c>
      <c r="C25" s="41"/>
      <c r="G25" s="49"/>
      <c r="H25" s="49"/>
      <c r="I25" s="49"/>
      <c r="J25" s="49"/>
      <c r="K25" s="49"/>
      <c r="L25" s="49"/>
      <c r="M25" s="49"/>
      <c r="N25" s="49"/>
    </row>
    <row r="26" spans="1:14">
      <c r="B26" s="14">
        <v>3</v>
      </c>
      <c r="C26" s="41"/>
      <c r="G26" s="49"/>
      <c r="H26" s="49"/>
      <c r="I26" s="49"/>
      <c r="J26" s="49"/>
      <c r="K26" s="49"/>
      <c r="L26" s="49"/>
      <c r="M26" s="49"/>
      <c r="N26" s="49"/>
    </row>
    <row r="27" spans="1:14" ht="15.75" thickBot="1">
      <c r="B27" s="15">
        <v>4</v>
      </c>
      <c r="C27" s="42"/>
      <c r="G27" s="49"/>
      <c r="H27" s="49"/>
      <c r="I27" s="49"/>
      <c r="J27" s="49"/>
      <c r="K27" s="49"/>
      <c r="L27" s="49"/>
      <c r="M27" s="49"/>
      <c r="N27" s="4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topLeftCell="A13" workbookViewId="0">
      <selection activeCell="I3" sqref="I3"/>
    </sheetView>
  </sheetViews>
  <sheetFormatPr defaultColWidth="8.85546875" defaultRowHeight="15"/>
  <cols>
    <col min="4" max="4" width="14.7109375" customWidth="1"/>
    <col min="7" max="7" width="14.42578125" customWidth="1"/>
  </cols>
  <sheetData>
    <row r="1" spans="1:11" ht="31.5">
      <c r="B1" t="s">
        <v>4</v>
      </c>
      <c r="F1" s="50" t="s">
        <v>64</v>
      </c>
      <c r="G1" s="11" t="s">
        <v>54</v>
      </c>
      <c r="I1" t="s">
        <v>63</v>
      </c>
    </row>
    <row r="2" spans="1:11" ht="47.25" thickBot="1">
      <c r="A2" t="s">
        <v>7</v>
      </c>
      <c r="B2" t="s">
        <v>5</v>
      </c>
      <c r="C2" t="s">
        <v>6</v>
      </c>
      <c r="D2" t="s">
        <v>48</v>
      </c>
      <c r="E2" t="s">
        <v>8</v>
      </c>
      <c r="F2" s="10" t="s">
        <v>52</v>
      </c>
      <c r="G2" t="s">
        <v>56</v>
      </c>
      <c r="H2" s="11" t="s">
        <v>19</v>
      </c>
      <c r="I2" s="43" t="s">
        <v>57</v>
      </c>
      <c r="K2" t="s">
        <v>53</v>
      </c>
    </row>
    <row r="3" spans="1:11">
      <c r="A3">
        <v>1</v>
      </c>
      <c r="B3" s="1" t="s">
        <v>0</v>
      </c>
      <c r="C3" s="2">
        <v>1</v>
      </c>
      <c r="D3" s="3">
        <v>4.8</v>
      </c>
      <c r="H3" s="13">
        <v>0.93220047731596012</v>
      </c>
      <c r="I3" s="39"/>
    </row>
    <row r="4" spans="1:11">
      <c r="A4">
        <v>2</v>
      </c>
      <c r="B4" s="4"/>
      <c r="C4" s="5">
        <v>2</v>
      </c>
      <c r="D4" s="6">
        <v>4.0999999999999996</v>
      </c>
      <c r="H4">
        <v>0.83775920424985417</v>
      </c>
      <c r="I4" s="39"/>
    </row>
    <row r="5" spans="1:11">
      <c r="A5">
        <v>3</v>
      </c>
      <c r="B5" s="4"/>
      <c r="C5" s="5">
        <v>3</v>
      </c>
      <c r="D5" s="6">
        <v>6</v>
      </c>
      <c r="E5">
        <f>AVERAGE(D3:D6)</f>
        <v>5.35</v>
      </c>
      <c r="F5">
        <f>AVERAGE(E5:E6)</f>
        <v>5.4749999999999996</v>
      </c>
      <c r="G5">
        <f>D5/F5</f>
        <v>1.0958904109589043</v>
      </c>
      <c r="H5">
        <v>1.0933488421606843</v>
      </c>
      <c r="I5" s="39"/>
    </row>
    <row r="6" spans="1:11">
      <c r="A6">
        <v>4</v>
      </c>
      <c r="B6" s="4"/>
      <c r="C6" s="5">
        <v>4</v>
      </c>
      <c r="D6" s="6">
        <v>6.5</v>
      </c>
      <c r="E6">
        <f t="shared" ref="E6:E17" si="0">AVERAGE(D4:D7)</f>
        <v>5.6000000000000005</v>
      </c>
      <c r="F6">
        <f t="shared" ref="F6:F16" si="1">AVERAGE(E6:E7)</f>
        <v>5.7375000000000007</v>
      </c>
      <c r="G6">
        <f t="shared" ref="G6:G16" si="2">D6/F6</f>
        <v>1.1328976034858387</v>
      </c>
      <c r="H6">
        <v>1.1433051426610321</v>
      </c>
      <c r="I6" s="39"/>
    </row>
    <row r="7" spans="1:11">
      <c r="A7">
        <v>5</v>
      </c>
      <c r="B7" s="4" t="s">
        <v>1</v>
      </c>
      <c r="C7" s="5">
        <v>1</v>
      </c>
      <c r="D7" s="6">
        <v>5.8</v>
      </c>
      <c r="E7">
        <f t="shared" si="0"/>
        <v>5.875</v>
      </c>
      <c r="F7">
        <f t="shared" si="1"/>
        <v>5.9749999999999996</v>
      </c>
      <c r="G7">
        <f t="shared" si="2"/>
        <v>0.97071129707112969</v>
      </c>
      <c r="H7">
        <v>0.93220047731596012</v>
      </c>
      <c r="I7" s="39"/>
    </row>
    <row r="8" spans="1:11">
      <c r="A8">
        <v>6</v>
      </c>
      <c r="B8" s="4"/>
      <c r="C8" s="5">
        <v>2</v>
      </c>
      <c r="D8" s="6">
        <v>5.2</v>
      </c>
      <c r="E8">
        <f t="shared" si="0"/>
        <v>6.0750000000000002</v>
      </c>
      <c r="F8">
        <f t="shared" si="1"/>
        <v>6.1875</v>
      </c>
      <c r="G8">
        <f t="shared" si="2"/>
        <v>0.84040404040404049</v>
      </c>
      <c r="H8">
        <v>0.83775920424985417</v>
      </c>
      <c r="I8" s="39"/>
    </row>
    <row r="9" spans="1:11">
      <c r="A9">
        <v>7</v>
      </c>
      <c r="B9" s="4"/>
      <c r="C9" s="5">
        <v>3</v>
      </c>
      <c r="D9" s="6">
        <v>6.8</v>
      </c>
      <c r="E9">
        <f t="shared" si="0"/>
        <v>6.3000000000000007</v>
      </c>
      <c r="F9">
        <f t="shared" si="1"/>
        <v>6.3250000000000002</v>
      </c>
      <c r="G9">
        <f t="shared" si="2"/>
        <v>1.075098814229249</v>
      </c>
      <c r="H9">
        <v>1.0933488421606843</v>
      </c>
      <c r="I9" s="39"/>
    </row>
    <row r="10" spans="1:11">
      <c r="A10">
        <v>8</v>
      </c>
      <c r="B10" s="4"/>
      <c r="C10" s="5">
        <v>4</v>
      </c>
      <c r="D10" s="6">
        <v>7.4</v>
      </c>
      <c r="E10">
        <f t="shared" si="0"/>
        <v>6.35</v>
      </c>
      <c r="F10">
        <f t="shared" si="1"/>
        <v>6.3999999999999995</v>
      </c>
      <c r="G10">
        <f t="shared" si="2"/>
        <v>1.1562500000000002</v>
      </c>
      <c r="H10">
        <v>1.1433051426610321</v>
      </c>
      <c r="I10" s="39"/>
    </row>
    <row r="11" spans="1:11">
      <c r="A11">
        <v>9</v>
      </c>
      <c r="B11" s="4" t="s">
        <v>2</v>
      </c>
      <c r="C11" s="5">
        <v>1</v>
      </c>
      <c r="D11" s="6">
        <v>6</v>
      </c>
      <c r="E11">
        <f t="shared" si="0"/>
        <v>6.4499999999999993</v>
      </c>
      <c r="F11">
        <f t="shared" si="1"/>
        <v>6.5374999999999996</v>
      </c>
      <c r="G11">
        <f t="shared" si="2"/>
        <v>0.91778202676864251</v>
      </c>
      <c r="H11">
        <v>0.93220047731596012</v>
      </c>
      <c r="I11" s="39"/>
    </row>
    <row r="12" spans="1:11">
      <c r="A12">
        <v>10</v>
      </c>
      <c r="B12" s="4"/>
      <c r="C12" s="5">
        <v>2</v>
      </c>
      <c r="D12" s="6">
        <v>5.6</v>
      </c>
      <c r="E12">
        <f t="shared" si="0"/>
        <v>6.625</v>
      </c>
      <c r="F12">
        <f t="shared" si="1"/>
        <v>6.6750000000000007</v>
      </c>
      <c r="G12">
        <f t="shared" si="2"/>
        <v>0.83895131086142305</v>
      </c>
      <c r="H12">
        <v>0.83775920424985417</v>
      </c>
      <c r="I12" s="39"/>
    </row>
    <row r="13" spans="1:11">
      <c r="A13">
        <v>11</v>
      </c>
      <c r="B13" s="4"/>
      <c r="C13" s="5">
        <v>3</v>
      </c>
      <c r="D13" s="6">
        <v>7.5</v>
      </c>
      <c r="E13">
        <f t="shared" si="0"/>
        <v>6.7250000000000005</v>
      </c>
      <c r="F13">
        <f t="shared" si="1"/>
        <v>6.7625000000000002</v>
      </c>
      <c r="G13">
        <f t="shared" si="2"/>
        <v>1.1090573012939002</v>
      </c>
      <c r="H13">
        <v>1.0933488421606843</v>
      </c>
      <c r="I13" s="39"/>
    </row>
    <row r="14" spans="1:11">
      <c r="A14">
        <v>12</v>
      </c>
      <c r="B14" s="4"/>
      <c r="C14" s="5">
        <v>4</v>
      </c>
      <c r="D14" s="6">
        <v>7.8</v>
      </c>
      <c r="E14">
        <f t="shared" si="0"/>
        <v>6.8</v>
      </c>
      <c r="F14">
        <f t="shared" si="1"/>
        <v>6.8375000000000004</v>
      </c>
      <c r="G14">
        <f t="shared" si="2"/>
        <v>1.1407678244972577</v>
      </c>
      <c r="H14">
        <v>1.1433051426610321</v>
      </c>
      <c r="I14" s="39"/>
    </row>
    <row r="15" spans="1:11">
      <c r="A15">
        <v>13</v>
      </c>
      <c r="B15" s="4" t="s">
        <v>3</v>
      </c>
      <c r="C15" s="5">
        <v>1</v>
      </c>
      <c r="D15" s="6">
        <v>6.3</v>
      </c>
      <c r="E15">
        <f t="shared" si="0"/>
        <v>6.875</v>
      </c>
      <c r="F15">
        <f t="shared" si="1"/>
        <v>6.9375</v>
      </c>
      <c r="G15">
        <f t="shared" si="2"/>
        <v>0.90810810810810805</v>
      </c>
      <c r="H15">
        <v>0.93220047731596012</v>
      </c>
      <c r="I15" s="39"/>
    </row>
    <row r="16" spans="1:11">
      <c r="A16">
        <v>14</v>
      </c>
      <c r="B16" s="4"/>
      <c r="C16" s="5">
        <v>2</v>
      </c>
      <c r="D16" s="6">
        <v>5.9</v>
      </c>
      <c r="E16">
        <f t="shared" si="0"/>
        <v>7</v>
      </c>
      <c r="F16">
        <f t="shared" si="1"/>
        <v>7.0750000000000002</v>
      </c>
      <c r="G16">
        <f t="shared" si="2"/>
        <v>0.83392226148409898</v>
      </c>
      <c r="H16">
        <v>0.83775920424985417</v>
      </c>
      <c r="I16" s="39"/>
    </row>
    <row r="17" spans="1:9">
      <c r="A17">
        <v>15</v>
      </c>
      <c r="B17" s="4"/>
      <c r="C17" s="5">
        <v>3</v>
      </c>
      <c r="D17" s="6">
        <v>8</v>
      </c>
      <c r="E17">
        <f t="shared" si="0"/>
        <v>7.15</v>
      </c>
      <c r="H17">
        <v>1.0933488421606843</v>
      </c>
      <c r="I17" s="39"/>
    </row>
    <row r="18" spans="1:9" ht="15.75" thickBot="1">
      <c r="A18">
        <v>16</v>
      </c>
      <c r="B18" s="7"/>
      <c r="C18" s="8">
        <v>4</v>
      </c>
      <c r="D18" s="9">
        <v>8.4</v>
      </c>
      <c r="H18">
        <v>1.1433051426610321</v>
      </c>
      <c r="I18" s="3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N43"/>
  <sheetViews>
    <sheetView topLeftCell="A16" workbookViewId="0">
      <selection activeCell="B25" sqref="B25"/>
    </sheetView>
  </sheetViews>
  <sheetFormatPr defaultColWidth="8.85546875" defaultRowHeight="15"/>
  <cols>
    <col min="4" max="4" width="14.7109375" customWidth="1"/>
    <col min="7" max="7" width="15" customWidth="1"/>
    <col min="10" max="10" width="11.7109375" customWidth="1"/>
    <col min="11" max="11" width="11.140625" customWidth="1"/>
  </cols>
  <sheetData>
    <row r="1" spans="1:14" ht="31.5">
      <c r="A1" s="1"/>
      <c r="B1" s="2" t="s">
        <v>4</v>
      </c>
      <c r="C1" s="2"/>
      <c r="D1" s="2"/>
      <c r="E1" s="2"/>
      <c r="F1" s="50" t="s">
        <v>64</v>
      </c>
      <c r="G1" s="17" t="s">
        <v>54</v>
      </c>
      <c r="H1" s="2"/>
      <c r="I1" s="3"/>
      <c r="J1" s="43"/>
      <c r="K1" s="39"/>
      <c r="N1" t="s">
        <v>49</v>
      </c>
    </row>
    <row r="2" spans="1:14" ht="48.75" thickBot="1">
      <c r="A2" s="4" t="s">
        <v>7</v>
      </c>
      <c r="B2" s="5" t="s">
        <v>5</v>
      </c>
      <c r="C2" s="5" t="s">
        <v>6</v>
      </c>
      <c r="D2" s="5" t="s">
        <v>48</v>
      </c>
      <c r="E2" s="5" t="s">
        <v>8</v>
      </c>
      <c r="F2" s="18" t="s">
        <v>52</v>
      </c>
      <c r="G2" s="5" t="s">
        <v>56</v>
      </c>
      <c r="H2" s="19" t="s">
        <v>19</v>
      </c>
      <c r="I2" s="20" t="s">
        <v>65</v>
      </c>
      <c r="J2" s="43" t="s">
        <v>66</v>
      </c>
      <c r="K2" s="39" t="s">
        <v>55</v>
      </c>
    </row>
    <row r="3" spans="1:14">
      <c r="A3" s="32">
        <v>1</v>
      </c>
      <c r="B3" s="1" t="s">
        <v>0</v>
      </c>
      <c r="C3" s="2">
        <v>1</v>
      </c>
      <c r="D3" s="3">
        <v>4.8</v>
      </c>
      <c r="E3" s="1"/>
      <c r="F3" s="2"/>
      <c r="G3" s="2"/>
      <c r="H3" s="35">
        <v>0.93220047731596012</v>
      </c>
      <c r="I3" s="37"/>
      <c r="J3" s="39"/>
      <c r="K3" s="39"/>
    </row>
    <row r="4" spans="1:14">
      <c r="A4" s="32">
        <v>2</v>
      </c>
      <c r="B4" s="4"/>
      <c r="C4" s="5">
        <v>2</v>
      </c>
      <c r="D4" s="6">
        <v>4.0999999999999996</v>
      </c>
      <c r="E4" s="4"/>
      <c r="F4" s="5"/>
      <c r="G4" s="5"/>
      <c r="H4" s="5">
        <v>0.83775920424985417</v>
      </c>
      <c r="I4" s="36"/>
      <c r="J4" s="39"/>
      <c r="K4" s="39"/>
    </row>
    <row r="5" spans="1:14">
      <c r="A5" s="32">
        <v>3</v>
      </c>
      <c r="B5" s="4"/>
      <c r="C5" s="5">
        <v>3</v>
      </c>
      <c r="D5" s="6">
        <v>6</v>
      </c>
      <c r="E5" s="4">
        <f>AVERAGE(D3:D6)</f>
        <v>5.35</v>
      </c>
      <c r="F5" s="5">
        <f>AVERAGE(E5:E6)</f>
        <v>5.4749999999999996</v>
      </c>
      <c r="G5" s="5">
        <f>D5/F5</f>
        <v>1.0958904109589043</v>
      </c>
      <c r="H5" s="5">
        <v>1.0933488421606843</v>
      </c>
      <c r="I5" s="36">
        <f>D5/H5</f>
        <v>5.4877270351727399</v>
      </c>
      <c r="J5" s="39"/>
      <c r="K5" s="39"/>
    </row>
    <row r="6" spans="1:14">
      <c r="A6" s="32">
        <v>4</v>
      </c>
      <c r="B6" s="4"/>
      <c r="C6" s="5">
        <v>4</v>
      </c>
      <c r="D6" s="6">
        <v>6.5</v>
      </c>
      <c r="E6" s="4">
        <f t="shared" ref="E6:E17" si="0">AVERAGE(D4:D7)</f>
        <v>5.6000000000000005</v>
      </c>
      <c r="F6" s="5">
        <f t="shared" ref="F6:F16" si="1">AVERAGE(E6:E7)</f>
        <v>5.7375000000000007</v>
      </c>
      <c r="G6" s="5">
        <f t="shared" ref="G6:G16" si="2">D6/F6</f>
        <v>1.1328976034858387</v>
      </c>
      <c r="H6" s="5">
        <v>1.1433051426610321</v>
      </c>
      <c r="I6" s="36">
        <f t="shared" ref="I6:I16" si="3">D6/H6</f>
        <v>5.6852713745967334</v>
      </c>
      <c r="J6" s="39"/>
      <c r="K6" s="39"/>
    </row>
    <row r="7" spans="1:14">
      <c r="A7" s="32">
        <v>5</v>
      </c>
      <c r="B7" s="4" t="s">
        <v>1</v>
      </c>
      <c r="C7" s="5">
        <v>1</v>
      </c>
      <c r="D7" s="6">
        <v>5.8</v>
      </c>
      <c r="E7" s="4">
        <f t="shared" si="0"/>
        <v>5.875</v>
      </c>
      <c r="F7" s="5">
        <f t="shared" si="1"/>
        <v>5.9749999999999996</v>
      </c>
      <c r="G7" s="5">
        <f t="shared" si="2"/>
        <v>0.97071129707112969</v>
      </c>
      <c r="H7" s="5">
        <v>0.93220047731596012</v>
      </c>
      <c r="I7" s="36">
        <f t="shared" si="3"/>
        <v>6.2218376209156858</v>
      </c>
      <c r="J7" s="39"/>
      <c r="K7" s="39"/>
    </row>
    <row r="8" spans="1:14">
      <c r="A8" s="32">
        <v>6</v>
      </c>
      <c r="B8" s="4"/>
      <c r="C8" s="5">
        <v>2</v>
      </c>
      <c r="D8" s="6">
        <v>5.2</v>
      </c>
      <c r="E8" s="4">
        <f t="shared" si="0"/>
        <v>6.0750000000000002</v>
      </c>
      <c r="F8" s="5">
        <f t="shared" si="1"/>
        <v>6.1875</v>
      </c>
      <c r="G8" s="5">
        <f t="shared" si="2"/>
        <v>0.84040404040404049</v>
      </c>
      <c r="H8" s="5">
        <v>0.83775920424985417</v>
      </c>
      <c r="I8" s="36">
        <f t="shared" si="3"/>
        <v>6.2070341616314213</v>
      </c>
      <c r="J8" s="39"/>
      <c r="K8" s="39"/>
    </row>
    <row r="9" spans="1:14">
      <c r="A9" s="32">
        <v>7</v>
      </c>
      <c r="B9" s="4"/>
      <c r="C9" s="5">
        <v>3</v>
      </c>
      <c r="D9" s="6">
        <v>6.8</v>
      </c>
      <c r="E9" s="4">
        <f t="shared" si="0"/>
        <v>6.3000000000000007</v>
      </c>
      <c r="F9" s="5">
        <f t="shared" si="1"/>
        <v>6.3250000000000002</v>
      </c>
      <c r="G9" s="5">
        <f t="shared" si="2"/>
        <v>1.075098814229249</v>
      </c>
      <c r="H9" s="5">
        <v>1.0933488421606843</v>
      </c>
      <c r="I9" s="36">
        <f t="shared" si="3"/>
        <v>6.2194239731957719</v>
      </c>
      <c r="J9" s="39"/>
      <c r="K9" s="39"/>
    </row>
    <row r="10" spans="1:14">
      <c r="A10" s="32">
        <v>8</v>
      </c>
      <c r="B10" s="4"/>
      <c r="C10" s="5">
        <v>4</v>
      </c>
      <c r="D10" s="6">
        <v>7.4</v>
      </c>
      <c r="E10" s="4">
        <f t="shared" si="0"/>
        <v>6.35</v>
      </c>
      <c r="F10" s="5">
        <f t="shared" si="1"/>
        <v>6.3999999999999995</v>
      </c>
      <c r="G10" s="5">
        <f t="shared" si="2"/>
        <v>1.1562500000000002</v>
      </c>
      <c r="H10" s="5">
        <v>1.1433051426610321</v>
      </c>
      <c r="I10" s="36">
        <f t="shared" si="3"/>
        <v>6.4724627956947423</v>
      </c>
      <c r="J10" s="39"/>
      <c r="K10" s="39"/>
    </row>
    <row r="11" spans="1:14">
      <c r="A11" s="32">
        <v>9</v>
      </c>
      <c r="B11" s="4" t="s">
        <v>2</v>
      </c>
      <c r="C11" s="5">
        <v>1</v>
      </c>
      <c r="D11" s="6">
        <v>6</v>
      </c>
      <c r="E11" s="4">
        <f t="shared" si="0"/>
        <v>6.4499999999999993</v>
      </c>
      <c r="F11" s="5">
        <f t="shared" si="1"/>
        <v>6.5374999999999996</v>
      </c>
      <c r="G11" s="5">
        <f t="shared" si="2"/>
        <v>0.91778202676864251</v>
      </c>
      <c r="H11" s="5">
        <v>0.93220047731596012</v>
      </c>
      <c r="I11" s="36">
        <f t="shared" si="3"/>
        <v>6.4363837457748474</v>
      </c>
      <c r="J11" s="39"/>
      <c r="K11" s="39"/>
    </row>
    <row r="12" spans="1:14">
      <c r="A12" s="32">
        <v>10</v>
      </c>
      <c r="B12" s="4"/>
      <c r="C12" s="5">
        <v>2</v>
      </c>
      <c r="D12" s="6">
        <v>5.6</v>
      </c>
      <c r="E12" s="4">
        <f t="shared" si="0"/>
        <v>6.625</v>
      </c>
      <c r="F12" s="5">
        <f t="shared" si="1"/>
        <v>6.6750000000000007</v>
      </c>
      <c r="G12" s="5">
        <f t="shared" si="2"/>
        <v>0.83895131086142305</v>
      </c>
      <c r="H12" s="5">
        <v>0.83775920424985417</v>
      </c>
      <c r="I12" s="36">
        <f t="shared" si="3"/>
        <v>6.6844983279107604</v>
      </c>
      <c r="J12" s="39"/>
      <c r="K12" s="39"/>
    </row>
    <row r="13" spans="1:14">
      <c r="A13" s="32">
        <v>11</v>
      </c>
      <c r="B13" s="4"/>
      <c r="C13" s="5">
        <v>3</v>
      </c>
      <c r="D13" s="6">
        <v>7.5</v>
      </c>
      <c r="E13" s="4">
        <f t="shared" si="0"/>
        <v>6.7250000000000005</v>
      </c>
      <c r="F13" s="5">
        <f t="shared" si="1"/>
        <v>6.7625000000000002</v>
      </c>
      <c r="G13" s="5">
        <f t="shared" si="2"/>
        <v>1.1090573012939002</v>
      </c>
      <c r="H13" s="5">
        <v>1.0933488421606843</v>
      </c>
      <c r="I13" s="36">
        <f t="shared" si="3"/>
        <v>6.8596587939659246</v>
      </c>
      <c r="J13" s="39"/>
      <c r="K13" s="39"/>
    </row>
    <row r="14" spans="1:14">
      <c r="A14" s="32">
        <v>12</v>
      </c>
      <c r="B14" s="4"/>
      <c r="C14" s="5">
        <v>4</v>
      </c>
      <c r="D14" s="6">
        <v>7.8</v>
      </c>
      <c r="E14" s="4">
        <f t="shared" si="0"/>
        <v>6.8</v>
      </c>
      <c r="F14" s="5">
        <f t="shared" si="1"/>
        <v>6.8375000000000004</v>
      </c>
      <c r="G14" s="5">
        <f t="shared" si="2"/>
        <v>1.1407678244972577</v>
      </c>
      <c r="H14" s="5">
        <v>1.1433051426610321</v>
      </c>
      <c r="I14" s="36">
        <f t="shared" si="3"/>
        <v>6.8223256495160793</v>
      </c>
      <c r="J14" s="39"/>
      <c r="K14" s="39"/>
    </row>
    <row r="15" spans="1:14">
      <c r="A15" s="32">
        <v>13</v>
      </c>
      <c r="B15" s="4" t="s">
        <v>3</v>
      </c>
      <c r="C15" s="5">
        <v>1</v>
      </c>
      <c r="D15" s="6">
        <v>6.3</v>
      </c>
      <c r="E15" s="4">
        <f t="shared" si="0"/>
        <v>6.875</v>
      </c>
      <c r="F15" s="5">
        <f t="shared" si="1"/>
        <v>6.9375</v>
      </c>
      <c r="G15" s="5">
        <f t="shared" si="2"/>
        <v>0.90810810810810805</v>
      </c>
      <c r="H15" s="5">
        <v>0.93220047731596012</v>
      </c>
      <c r="I15" s="36">
        <f t="shared" si="3"/>
        <v>6.7582029330635898</v>
      </c>
      <c r="J15" s="39"/>
      <c r="K15" s="39"/>
    </row>
    <row r="16" spans="1:14">
      <c r="A16" s="32">
        <v>14</v>
      </c>
      <c r="B16" s="4"/>
      <c r="C16" s="5">
        <v>2</v>
      </c>
      <c r="D16" s="6">
        <v>5.9</v>
      </c>
      <c r="E16" s="4">
        <f t="shared" si="0"/>
        <v>7</v>
      </c>
      <c r="F16" s="5">
        <f t="shared" si="1"/>
        <v>7.0750000000000002</v>
      </c>
      <c r="G16" s="5">
        <f t="shared" si="2"/>
        <v>0.83392226148409898</v>
      </c>
      <c r="H16" s="5">
        <v>0.83775920424985417</v>
      </c>
      <c r="I16" s="36">
        <f t="shared" si="3"/>
        <v>7.0425964526202662</v>
      </c>
      <c r="J16" s="39"/>
      <c r="K16" s="39"/>
    </row>
    <row r="17" spans="1:14">
      <c r="A17" s="32">
        <v>15</v>
      </c>
      <c r="B17" s="4"/>
      <c r="C17" s="5">
        <v>3</v>
      </c>
      <c r="D17" s="6">
        <v>8</v>
      </c>
      <c r="E17" s="4">
        <f t="shared" si="0"/>
        <v>7.15</v>
      </c>
      <c r="F17" s="5"/>
      <c r="G17" s="5"/>
      <c r="H17" s="5">
        <v>1.0933488421606843</v>
      </c>
      <c r="I17" s="36"/>
      <c r="J17" s="39"/>
      <c r="K17" s="39"/>
    </row>
    <row r="18" spans="1:14" ht="15.75" thickBot="1">
      <c r="A18" s="33">
        <v>16</v>
      </c>
      <c r="B18" s="7"/>
      <c r="C18" s="8">
        <v>4</v>
      </c>
      <c r="D18" s="9">
        <v>8.4</v>
      </c>
      <c r="E18" s="7"/>
      <c r="F18" s="8"/>
      <c r="G18" s="8"/>
      <c r="H18" s="8">
        <v>1.1433051426610321</v>
      </c>
      <c r="I18" s="38"/>
      <c r="J18" s="39"/>
      <c r="K18" s="39"/>
    </row>
    <row r="19" spans="1:14">
      <c r="A19" s="32">
        <v>17</v>
      </c>
      <c r="B19" s="45" t="s">
        <v>45</v>
      </c>
      <c r="C19" s="46">
        <v>1</v>
      </c>
      <c r="D19" s="48"/>
      <c r="E19" s="48"/>
      <c r="F19" s="48"/>
      <c r="G19" s="48"/>
      <c r="H19" s="46">
        <v>0.93220047731596012</v>
      </c>
      <c r="I19" s="48"/>
      <c r="J19" s="47"/>
      <c r="K19" s="47"/>
    </row>
    <row r="20" spans="1:14" ht="15.75" thickBot="1">
      <c r="A20" s="33">
        <v>18</v>
      </c>
      <c r="B20" s="45"/>
      <c r="C20" s="46">
        <v>2</v>
      </c>
      <c r="D20" s="48"/>
      <c r="E20" s="48"/>
      <c r="F20" s="48"/>
      <c r="G20" s="48"/>
      <c r="H20" s="46">
        <v>0.83775920424985417</v>
      </c>
      <c r="I20" s="48"/>
      <c r="J20" s="47"/>
      <c r="K20" s="47"/>
    </row>
    <row r="21" spans="1:14">
      <c r="A21" s="32">
        <v>19</v>
      </c>
      <c r="B21" s="45"/>
      <c r="C21" s="46">
        <v>3</v>
      </c>
      <c r="D21" s="30"/>
      <c r="E21" s="30"/>
      <c r="F21" s="30"/>
      <c r="G21" s="30"/>
      <c r="H21" s="46">
        <v>1.0933488421606843</v>
      </c>
      <c r="I21" s="30"/>
      <c r="J21" s="47"/>
      <c r="K21" s="47"/>
      <c r="L21" s="5"/>
      <c r="M21" s="5"/>
      <c r="N21" s="5"/>
    </row>
    <row r="22" spans="1:14" ht="15.75" thickBot="1">
      <c r="A22" s="33">
        <v>20</v>
      </c>
      <c r="B22" s="45"/>
      <c r="C22" s="46">
        <v>4</v>
      </c>
      <c r="D22" s="30"/>
      <c r="E22" s="30"/>
      <c r="F22" s="30"/>
      <c r="G22" s="30"/>
      <c r="H22" s="46">
        <v>1.1433051426610321</v>
      </c>
      <c r="I22" s="30"/>
      <c r="J22" s="47"/>
      <c r="K22" s="47"/>
      <c r="L22" s="5"/>
      <c r="M22" s="5"/>
      <c r="N22" s="5"/>
    </row>
    <row r="23" spans="1:14">
      <c r="A23" s="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"/>
    </row>
    <row r="24" spans="1:14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"/>
    </row>
    <row r="25" spans="1:14">
      <c r="A25" s="5"/>
      <c r="B25" s="28"/>
      <c r="C25" s="28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"/>
    </row>
    <row r="26" spans="1:14">
      <c r="A26" s="5"/>
      <c r="B26" s="21"/>
      <c r="C26" s="2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"/>
    </row>
    <row r="27" spans="1:14">
      <c r="A27" s="5"/>
      <c r="B27" s="21"/>
      <c r="C27" s="2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"/>
    </row>
    <row r="28" spans="1:14">
      <c r="A28" s="5"/>
      <c r="B28" s="21"/>
      <c r="C28" s="2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5"/>
    </row>
    <row r="29" spans="1:14">
      <c r="A29" s="5"/>
      <c r="B29" s="21"/>
      <c r="C29" s="21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"/>
    </row>
    <row r="30" spans="1:14">
      <c r="A30" s="5"/>
      <c r="B30" s="21"/>
      <c r="C30" s="2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"/>
    </row>
    <row r="31" spans="1:14">
      <c r="A31" s="5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"/>
    </row>
    <row r="32" spans="1:14">
      <c r="A32" s="5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"/>
    </row>
    <row r="33" spans="1:14">
      <c r="A33" s="5"/>
      <c r="B33" s="29"/>
      <c r="C33" s="29"/>
      <c r="D33" s="29"/>
      <c r="E33" s="29"/>
      <c r="F33" s="29"/>
      <c r="G33" s="29"/>
      <c r="H33" s="30"/>
      <c r="I33" s="30"/>
      <c r="J33" s="30"/>
      <c r="K33" s="30"/>
      <c r="L33" s="30"/>
      <c r="M33" s="30"/>
      <c r="N33" s="5"/>
    </row>
    <row r="34" spans="1:14">
      <c r="A34" s="5"/>
      <c r="B34" s="21"/>
      <c r="C34" s="21"/>
      <c r="D34" s="21"/>
      <c r="E34" s="21"/>
      <c r="F34" s="21"/>
      <c r="G34" s="21"/>
      <c r="H34" s="30"/>
      <c r="I34" s="30"/>
      <c r="J34" s="30"/>
      <c r="K34" s="30"/>
      <c r="L34" s="30"/>
      <c r="M34" s="30"/>
      <c r="N34" s="5"/>
    </row>
    <row r="35" spans="1:14">
      <c r="A35" s="5"/>
      <c r="B35" s="21"/>
      <c r="C35" s="21"/>
      <c r="D35" s="21"/>
      <c r="E35" s="21"/>
      <c r="F35" s="21"/>
      <c r="G35" s="21"/>
      <c r="H35" s="30"/>
      <c r="I35" s="30"/>
      <c r="J35" s="30"/>
      <c r="K35" s="30"/>
      <c r="L35" s="30"/>
      <c r="M35" s="30"/>
      <c r="N35" s="5"/>
    </row>
    <row r="36" spans="1:14">
      <c r="A36" s="5"/>
      <c r="B36" s="21"/>
      <c r="C36" s="21"/>
      <c r="D36" s="21"/>
      <c r="E36" s="21"/>
      <c r="F36" s="21"/>
      <c r="G36" s="21"/>
      <c r="H36" s="30"/>
      <c r="I36" s="30"/>
      <c r="J36" s="30"/>
      <c r="K36" s="29"/>
      <c r="L36" s="30"/>
      <c r="M36" s="30"/>
      <c r="N36" s="5"/>
    </row>
    <row r="37" spans="1:14">
      <c r="A37" s="5"/>
      <c r="B37" s="30"/>
      <c r="C37" s="30"/>
      <c r="D37" s="30"/>
      <c r="E37" s="30"/>
      <c r="F37" s="30"/>
      <c r="G37" s="30"/>
      <c r="H37" s="30"/>
      <c r="I37" s="30"/>
      <c r="J37" s="30"/>
      <c r="K37" s="21"/>
      <c r="L37" s="30"/>
      <c r="M37" s="30"/>
      <c r="N37" s="5"/>
    </row>
    <row r="38" spans="1:14">
      <c r="A38" s="5"/>
      <c r="B38" s="29"/>
      <c r="C38" s="29"/>
      <c r="D38" s="29"/>
      <c r="E38" s="29"/>
      <c r="F38" s="29"/>
      <c r="G38" s="29"/>
      <c r="H38" s="29"/>
      <c r="I38" s="29"/>
      <c r="J38" s="29"/>
      <c r="K38" s="21"/>
      <c r="L38" s="30"/>
      <c r="M38" s="30"/>
      <c r="N38" s="5"/>
    </row>
    <row r="39" spans="1:14">
      <c r="A39" s="5"/>
      <c r="B39" s="21"/>
      <c r="C39" s="21"/>
      <c r="D39" s="21"/>
      <c r="E39" s="21"/>
      <c r="F39" s="27"/>
      <c r="G39" s="21"/>
      <c r="H39" s="21"/>
      <c r="I39" s="21"/>
      <c r="J39" s="21"/>
      <c r="K39" s="30"/>
      <c r="L39" s="30"/>
      <c r="M39" s="30"/>
      <c r="N39" s="5"/>
    </row>
    <row r="40" spans="1:14">
      <c r="A40" s="5"/>
      <c r="B40" s="21"/>
      <c r="C40" s="21"/>
      <c r="D40" s="21"/>
      <c r="E40" s="21"/>
      <c r="F40" s="27"/>
      <c r="G40" s="21"/>
      <c r="H40" s="21"/>
      <c r="I40" s="21"/>
      <c r="J40" s="21"/>
      <c r="K40" s="30"/>
      <c r="L40" s="30"/>
      <c r="M40" s="30"/>
      <c r="N40" s="5"/>
    </row>
    <row r="41" spans="1:14">
      <c r="A41" s="5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5"/>
    </row>
    <row r="42" spans="1:14">
      <c r="A42" s="5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5"/>
    </row>
    <row r="43" spans="1:1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N41"/>
  <sheetViews>
    <sheetView tabSelected="1" topLeftCell="A13" workbookViewId="0">
      <selection activeCell="F25" sqref="F25"/>
    </sheetView>
  </sheetViews>
  <sheetFormatPr defaultColWidth="8.85546875" defaultRowHeight="15"/>
  <cols>
    <col min="4" max="4" width="16.42578125" customWidth="1"/>
    <col min="7" max="7" width="14.42578125" customWidth="1"/>
    <col min="11" max="11" width="12.28515625" customWidth="1"/>
    <col min="12" max="12" width="14.140625" customWidth="1"/>
  </cols>
  <sheetData>
    <row r="1" spans="1:14" ht="31.5">
      <c r="A1" s="1"/>
      <c r="B1" s="2" t="s">
        <v>4</v>
      </c>
      <c r="C1" s="2"/>
      <c r="D1" s="2"/>
      <c r="E1" s="2"/>
      <c r="F1" s="50" t="s">
        <v>64</v>
      </c>
      <c r="G1" s="17" t="s">
        <v>54</v>
      </c>
      <c r="H1" s="2"/>
      <c r="I1" s="3"/>
      <c r="L1" s="11" t="s">
        <v>50</v>
      </c>
      <c r="N1" t="s">
        <v>51</v>
      </c>
    </row>
    <row r="2" spans="1:14" ht="48.75" thickBot="1">
      <c r="A2" s="4" t="s">
        <v>7</v>
      </c>
      <c r="B2" s="5" t="s">
        <v>5</v>
      </c>
      <c r="C2" s="5" t="s">
        <v>6</v>
      </c>
      <c r="D2" s="5" t="s">
        <v>48</v>
      </c>
      <c r="E2" s="5" t="s">
        <v>8</v>
      </c>
      <c r="F2" s="18" t="s">
        <v>52</v>
      </c>
      <c r="G2" s="5" t="s">
        <v>56</v>
      </c>
      <c r="H2" s="19" t="s">
        <v>19</v>
      </c>
      <c r="I2" s="20" t="s">
        <v>65</v>
      </c>
      <c r="J2" s="11" t="s">
        <v>67</v>
      </c>
      <c r="K2" s="34" t="s">
        <v>47</v>
      </c>
      <c r="L2" s="44" t="s">
        <v>46</v>
      </c>
      <c r="M2" s="34"/>
    </row>
    <row r="3" spans="1:14">
      <c r="A3" s="32">
        <v>1</v>
      </c>
      <c r="B3" s="1" t="s">
        <v>0</v>
      </c>
      <c r="C3" s="2">
        <v>1</v>
      </c>
      <c r="D3" s="3">
        <v>4.8</v>
      </c>
      <c r="E3" s="1"/>
      <c r="F3" s="2"/>
      <c r="G3" s="2"/>
      <c r="H3" s="35">
        <v>0.93220047731596012</v>
      </c>
      <c r="I3" s="37"/>
      <c r="J3">
        <f>C$39+C$40*A3</f>
        <v>5.2467488107686808</v>
      </c>
      <c r="K3">
        <f>J3*H3</f>
        <v>4.8910217457555101</v>
      </c>
      <c r="L3" s="39"/>
    </row>
    <row r="4" spans="1:14">
      <c r="A4" s="32">
        <v>2</v>
      </c>
      <c r="B4" s="4"/>
      <c r="C4" s="5">
        <v>2</v>
      </c>
      <c r="D4" s="6">
        <v>4.0999999999999996</v>
      </c>
      <c r="E4" s="4"/>
      <c r="F4" s="5"/>
      <c r="G4" s="5"/>
      <c r="H4" s="5">
        <v>0.83775920424985417</v>
      </c>
      <c r="I4" s="36"/>
      <c r="J4">
        <f t="shared" ref="J4:J22" si="0">C$39+C$40*A4</f>
        <v>5.3938875266288573</v>
      </c>
      <c r="K4">
        <f t="shared" ref="K4:K22" si="1">J4*H4</f>
        <v>4.5187789221218058</v>
      </c>
      <c r="L4" s="39"/>
    </row>
    <row r="5" spans="1:14">
      <c r="A5" s="32">
        <v>3</v>
      </c>
      <c r="B5" s="4"/>
      <c r="C5" s="5">
        <v>3</v>
      </c>
      <c r="D5" s="6">
        <v>6</v>
      </c>
      <c r="E5" s="4">
        <f>AVERAGE(D3:D6)</f>
        <v>5.35</v>
      </c>
      <c r="F5" s="5">
        <f>AVERAGE(E5:E6)</f>
        <v>5.4749999999999996</v>
      </c>
      <c r="G5" s="5">
        <f>D5/F5</f>
        <v>1.0958904109589043</v>
      </c>
      <c r="H5" s="5">
        <v>1.0933488421606843</v>
      </c>
      <c r="I5" s="36">
        <f>D5/H5</f>
        <v>5.4877270351727399</v>
      </c>
      <c r="J5">
        <f t="shared" si="0"/>
        <v>5.5410262424890337</v>
      </c>
      <c r="K5">
        <f t="shared" si="1"/>
        <v>6.0582746266073517</v>
      </c>
      <c r="L5" s="39"/>
    </row>
    <row r="6" spans="1:14">
      <c r="A6" s="32">
        <v>4</v>
      </c>
      <c r="B6" s="4"/>
      <c r="C6" s="5">
        <v>4</v>
      </c>
      <c r="D6" s="6">
        <v>6.5</v>
      </c>
      <c r="E6" s="4">
        <f t="shared" ref="E6:E17" si="2">AVERAGE(D4:D7)</f>
        <v>5.6000000000000005</v>
      </c>
      <c r="F6" s="5">
        <f t="shared" ref="F6:F16" si="3">AVERAGE(E6:E7)</f>
        <v>5.7375000000000007</v>
      </c>
      <c r="G6" s="5">
        <f t="shared" ref="G6:G16" si="4">D6/F6</f>
        <v>1.1328976034858387</v>
      </c>
      <c r="H6" s="5">
        <v>1.1433051426610321</v>
      </c>
      <c r="I6" s="36">
        <f t="shared" ref="I6:I16" si="5">D6/H6</f>
        <v>5.6852713745967334</v>
      </c>
      <c r="J6">
        <f t="shared" si="0"/>
        <v>5.6881649583492102</v>
      </c>
      <c r="K6">
        <f t="shared" si="1"/>
        <v>6.5033082491849274</v>
      </c>
      <c r="L6" s="39"/>
    </row>
    <row r="7" spans="1:14">
      <c r="A7" s="32">
        <v>5</v>
      </c>
      <c r="B7" s="4" t="s">
        <v>1</v>
      </c>
      <c r="C7" s="5">
        <v>1</v>
      </c>
      <c r="D7" s="6">
        <v>5.8</v>
      </c>
      <c r="E7" s="4">
        <f t="shared" si="2"/>
        <v>5.875</v>
      </c>
      <c r="F7" s="5">
        <f t="shared" si="3"/>
        <v>5.9749999999999996</v>
      </c>
      <c r="G7" s="5">
        <f t="shared" si="4"/>
        <v>0.97071129707112969</v>
      </c>
      <c r="H7" s="5">
        <v>0.93220047731596012</v>
      </c>
      <c r="I7" s="36">
        <f t="shared" si="5"/>
        <v>6.2218376209156858</v>
      </c>
      <c r="J7">
        <f t="shared" si="0"/>
        <v>5.8353036742093867</v>
      </c>
      <c r="K7">
        <f t="shared" si="1"/>
        <v>5.4396728703815658</v>
      </c>
      <c r="L7" s="39"/>
    </row>
    <row r="8" spans="1:14">
      <c r="A8" s="32">
        <v>6</v>
      </c>
      <c r="B8" s="4"/>
      <c r="C8" s="5">
        <v>2</v>
      </c>
      <c r="D8" s="6">
        <v>5.2</v>
      </c>
      <c r="E8" s="4">
        <f t="shared" si="2"/>
        <v>6.0750000000000002</v>
      </c>
      <c r="F8" s="5">
        <f t="shared" si="3"/>
        <v>6.1875</v>
      </c>
      <c r="G8" s="5">
        <f t="shared" si="4"/>
        <v>0.84040404040404049</v>
      </c>
      <c r="H8" s="5">
        <v>0.83775920424985417</v>
      </c>
      <c r="I8" s="36">
        <f t="shared" si="5"/>
        <v>6.2070341616314213</v>
      </c>
      <c r="J8">
        <f t="shared" si="0"/>
        <v>5.9824423900695631</v>
      </c>
      <c r="K8">
        <f t="shared" si="1"/>
        <v>5.0118461761752728</v>
      </c>
      <c r="L8" s="39"/>
    </row>
    <row r="9" spans="1:14">
      <c r="A9" s="32">
        <v>7</v>
      </c>
      <c r="B9" s="4"/>
      <c r="C9" s="5">
        <v>3</v>
      </c>
      <c r="D9" s="6">
        <v>6.8</v>
      </c>
      <c r="E9" s="4">
        <f t="shared" si="2"/>
        <v>6.3000000000000007</v>
      </c>
      <c r="F9" s="5">
        <f t="shared" si="3"/>
        <v>6.3250000000000002</v>
      </c>
      <c r="G9" s="5">
        <f t="shared" si="4"/>
        <v>1.075098814229249</v>
      </c>
      <c r="H9" s="5">
        <v>1.0933488421606843</v>
      </c>
      <c r="I9" s="36">
        <f t="shared" si="5"/>
        <v>6.2194239731957719</v>
      </c>
      <c r="J9">
        <f t="shared" si="0"/>
        <v>6.1295811059297396</v>
      </c>
      <c r="K9">
        <f t="shared" si="1"/>
        <v>6.7017704050982871</v>
      </c>
      <c r="L9" s="39"/>
    </row>
    <row r="10" spans="1:14">
      <c r="A10" s="32">
        <v>8</v>
      </c>
      <c r="B10" s="4"/>
      <c r="C10" s="5">
        <v>4</v>
      </c>
      <c r="D10" s="6">
        <v>7.4</v>
      </c>
      <c r="E10" s="4">
        <f t="shared" si="2"/>
        <v>6.35</v>
      </c>
      <c r="F10" s="5">
        <f t="shared" si="3"/>
        <v>6.3999999999999995</v>
      </c>
      <c r="G10" s="5">
        <f t="shared" si="4"/>
        <v>1.1562500000000002</v>
      </c>
      <c r="H10" s="5">
        <v>1.1433051426610321</v>
      </c>
      <c r="I10" s="36">
        <f t="shared" si="5"/>
        <v>6.4724627956947423</v>
      </c>
      <c r="J10">
        <f t="shared" si="0"/>
        <v>6.2767198217899161</v>
      </c>
      <c r="K10">
        <f t="shared" si="1"/>
        <v>7.176206051294848</v>
      </c>
      <c r="L10" s="39"/>
    </row>
    <row r="11" spans="1:14">
      <c r="A11" s="32">
        <v>9</v>
      </c>
      <c r="B11" s="4" t="s">
        <v>2</v>
      </c>
      <c r="C11" s="5">
        <v>1</v>
      </c>
      <c r="D11" s="6">
        <v>6</v>
      </c>
      <c r="E11" s="4">
        <f t="shared" si="2"/>
        <v>6.4499999999999993</v>
      </c>
      <c r="F11" s="5">
        <f t="shared" si="3"/>
        <v>6.5374999999999996</v>
      </c>
      <c r="G11" s="5">
        <f t="shared" si="4"/>
        <v>0.91778202676864251</v>
      </c>
      <c r="H11" s="5">
        <v>0.93220047731596012</v>
      </c>
      <c r="I11" s="36">
        <f t="shared" si="5"/>
        <v>6.4363837457748474</v>
      </c>
      <c r="J11">
        <f t="shared" si="0"/>
        <v>6.4238585376500925</v>
      </c>
      <c r="K11">
        <f t="shared" si="1"/>
        <v>5.9883239950076215</v>
      </c>
      <c r="L11" s="39"/>
    </row>
    <row r="12" spans="1:14">
      <c r="A12" s="32">
        <v>10</v>
      </c>
      <c r="B12" s="4"/>
      <c r="C12" s="5">
        <v>2</v>
      </c>
      <c r="D12" s="6">
        <v>5.6</v>
      </c>
      <c r="E12" s="4">
        <f t="shared" si="2"/>
        <v>6.625</v>
      </c>
      <c r="F12" s="5">
        <f t="shared" si="3"/>
        <v>6.6750000000000007</v>
      </c>
      <c r="G12" s="5">
        <f t="shared" si="4"/>
        <v>0.83895131086142305</v>
      </c>
      <c r="H12" s="5">
        <v>0.83775920424985417</v>
      </c>
      <c r="I12" s="36">
        <f t="shared" si="5"/>
        <v>6.6844983279107604</v>
      </c>
      <c r="J12">
        <f t="shared" si="0"/>
        <v>6.570997253510269</v>
      </c>
      <c r="K12">
        <f t="shared" si="1"/>
        <v>5.5049134302287399</v>
      </c>
      <c r="L12" s="39"/>
    </row>
    <row r="13" spans="1:14">
      <c r="A13" s="32">
        <v>11</v>
      </c>
      <c r="B13" s="4"/>
      <c r="C13" s="5">
        <v>3</v>
      </c>
      <c r="D13" s="6">
        <v>7.5</v>
      </c>
      <c r="E13" s="4">
        <f t="shared" si="2"/>
        <v>6.7250000000000005</v>
      </c>
      <c r="F13" s="5">
        <f t="shared" si="3"/>
        <v>6.7625000000000002</v>
      </c>
      <c r="G13" s="5">
        <f t="shared" si="4"/>
        <v>1.1090573012939002</v>
      </c>
      <c r="H13" s="5">
        <v>1.0933488421606843</v>
      </c>
      <c r="I13" s="36">
        <f t="shared" si="5"/>
        <v>6.8596587939659246</v>
      </c>
      <c r="J13">
        <f t="shared" si="0"/>
        <v>6.7181359693704463</v>
      </c>
      <c r="K13">
        <f t="shared" si="1"/>
        <v>7.3452661835892235</v>
      </c>
      <c r="L13" s="39"/>
    </row>
    <row r="14" spans="1:14">
      <c r="A14" s="32">
        <v>12</v>
      </c>
      <c r="B14" s="4"/>
      <c r="C14" s="5">
        <v>4</v>
      </c>
      <c r="D14" s="6">
        <v>7.8</v>
      </c>
      <c r="E14" s="4">
        <f t="shared" si="2"/>
        <v>6.8</v>
      </c>
      <c r="F14" s="5">
        <f t="shared" si="3"/>
        <v>6.8375000000000004</v>
      </c>
      <c r="G14" s="5">
        <f t="shared" si="4"/>
        <v>1.1407678244972577</v>
      </c>
      <c r="H14" s="5">
        <v>1.1433051426610321</v>
      </c>
      <c r="I14" s="36">
        <f t="shared" si="5"/>
        <v>6.8223256495160793</v>
      </c>
      <c r="J14">
        <f t="shared" si="0"/>
        <v>6.8652746852306228</v>
      </c>
      <c r="K14">
        <f t="shared" si="1"/>
        <v>7.8491038534047695</v>
      </c>
      <c r="L14" s="39"/>
    </row>
    <row r="15" spans="1:14">
      <c r="A15" s="32">
        <v>13</v>
      </c>
      <c r="B15" s="4" t="s">
        <v>3</v>
      </c>
      <c r="C15" s="5">
        <v>1</v>
      </c>
      <c r="D15" s="6">
        <v>6.3</v>
      </c>
      <c r="E15" s="4">
        <f t="shared" si="2"/>
        <v>6.875</v>
      </c>
      <c r="F15" s="5">
        <f t="shared" si="3"/>
        <v>6.9375</v>
      </c>
      <c r="G15" s="5">
        <f t="shared" si="4"/>
        <v>0.90810810810810805</v>
      </c>
      <c r="H15" s="5">
        <v>0.93220047731596012</v>
      </c>
      <c r="I15" s="36">
        <f t="shared" si="5"/>
        <v>6.7582029330635898</v>
      </c>
      <c r="J15">
        <f t="shared" si="0"/>
        <v>7.0124134010907992</v>
      </c>
      <c r="K15">
        <f t="shared" si="1"/>
        <v>6.5369751196336781</v>
      </c>
      <c r="L15" s="39"/>
    </row>
    <row r="16" spans="1:14">
      <c r="A16" s="32">
        <v>14</v>
      </c>
      <c r="B16" s="4"/>
      <c r="C16" s="5">
        <v>2</v>
      </c>
      <c r="D16" s="6">
        <v>5.9</v>
      </c>
      <c r="E16" s="4">
        <f t="shared" si="2"/>
        <v>7</v>
      </c>
      <c r="F16" s="5">
        <f t="shared" si="3"/>
        <v>7.0750000000000002</v>
      </c>
      <c r="G16" s="5">
        <f t="shared" si="4"/>
        <v>0.83392226148409898</v>
      </c>
      <c r="H16" s="5">
        <v>0.83775920424985417</v>
      </c>
      <c r="I16" s="36">
        <f t="shared" si="5"/>
        <v>7.0425964526202662</v>
      </c>
      <c r="J16">
        <f t="shared" si="0"/>
        <v>7.1595521169509757</v>
      </c>
      <c r="K16">
        <f t="shared" si="1"/>
        <v>5.9979806842822079</v>
      </c>
      <c r="L16" s="39"/>
    </row>
    <row r="17" spans="1:12">
      <c r="A17" s="32">
        <v>15</v>
      </c>
      <c r="B17" s="4"/>
      <c r="C17" s="5">
        <v>3</v>
      </c>
      <c r="D17" s="6">
        <v>8</v>
      </c>
      <c r="E17" s="4">
        <f t="shared" si="2"/>
        <v>7.15</v>
      </c>
      <c r="F17" s="5"/>
      <c r="G17" s="5"/>
      <c r="H17" s="5">
        <v>1.0933488421606843</v>
      </c>
      <c r="I17" s="36"/>
      <c r="J17">
        <f t="shared" si="0"/>
        <v>7.3066908328111522</v>
      </c>
      <c r="K17">
        <f t="shared" si="1"/>
        <v>7.9887619620801589</v>
      </c>
      <c r="L17" s="39"/>
    </row>
    <row r="18" spans="1:12" ht="15.75" thickBot="1">
      <c r="A18" s="33">
        <v>16</v>
      </c>
      <c r="B18" s="7"/>
      <c r="C18" s="8">
        <v>4</v>
      </c>
      <c r="D18" s="9">
        <v>8.4</v>
      </c>
      <c r="E18" s="7"/>
      <c r="F18" s="8"/>
      <c r="G18" s="8"/>
      <c r="H18" s="8">
        <v>1.1433051426610321</v>
      </c>
      <c r="I18" s="38"/>
      <c r="J18">
        <f t="shared" si="0"/>
        <v>7.4538295486713286</v>
      </c>
      <c r="K18">
        <f t="shared" si="1"/>
        <v>8.5220016555146891</v>
      </c>
      <c r="L18" s="39"/>
    </row>
    <row r="19" spans="1:12">
      <c r="A19" s="32">
        <v>17</v>
      </c>
      <c r="B19" s="4" t="s">
        <v>45</v>
      </c>
      <c r="C19" s="5">
        <v>1</v>
      </c>
      <c r="H19" s="5">
        <v>0.93220047731596012</v>
      </c>
      <c r="J19">
        <f t="shared" si="0"/>
        <v>7.6009682645315051</v>
      </c>
      <c r="K19">
        <f t="shared" si="1"/>
        <v>7.0856262442597338</v>
      </c>
    </row>
    <row r="20" spans="1:12" ht="15.75" thickBot="1">
      <c r="A20" s="33">
        <v>18</v>
      </c>
      <c r="B20" s="4"/>
      <c r="C20" s="5">
        <v>2</v>
      </c>
      <c r="H20" s="5">
        <v>0.83775920424985417</v>
      </c>
      <c r="J20">
        <f t="shared" si="0"/>
        <v>7.7481069803916816</v>
      </c>
      <c r="K20">
        <f t="shared" si="1"/>
        <v>6.4910479383356758</v>
      </c>
    </row>
    <row r="21" spans="1:12">
      <c r="A21" s="32">
        <v>19</v>
      </c>
      <c r="B21" s="4"/>
      <c r="C21" s="5">
        <v>3</v>
      </c>
      <c r="D21" s="5"/>
      <c r="E21" s="5"/>
      <c r="F21" s="5"/>
      <c r="G21" s="5"/>
      <c r="H21" s="5">
        <v>1.0933488421606843</v>
      </c>
      <c r="I21" s="5"/>
      <c r="J21">
        <f t="shared" si="0"/>
        <v>7.895245696251858</v>
      </c>
      <c r="K21">
        <f t="shared" si="1"/>
        <v>8.6322577405710952</v>
      </c>
    </row>
    <row r="22" spans="1:12" ht="15.75" thickBot="1">
      <c r="A22" s="33">
        <v>20</v>
      </c>
      <c r="B22" s="7"/>
      <c r="C22" s="8">
        <v>4</v>
      </c>
      <c r="D22" s="8"/>
      <c r="E22" s="8"/>
      <c r="F22" s="8"/>
      <c r="G22" s="8"/>
      <c r="H22" s="8">
        <v>1.1433051426610321</v>
      </c>
      <c r="I22" s="8"/>
      <c r="J22" s="8">
        <f t="shared" si="0"/>
        <v>8.0423844121120354</v>
      </c>
      <c r="K22" s="8">
        <f t="shared" si="1"/>
        <v>9.1948994576246115</v>
      </c>
    </row>
    <row r="23" spans="1:12">
      <c r="A23" s="5"/>
      <c r="B23" t="s">
        <v>20</v>
      </c>
      <c r="K23" s="5"/>
    </row>
    <row r="24" spans="1:12" ht="15.75" thickBot="1">
      <c r="A24" s="5"/>
      <c r="F24" s="5" t="s">
        <v>120</v>
      </c>
      <c r="K24" s="5"/>
    </row>
    <row r="25" spans="1:12">
      <c r="A25" s="5"/>
      <c r="B25" s="24" t="s">
        <v>21</v>
      </c>
      <c r="C25" s="24"/>
      <c r="K25" s="5"/>
    </row>
    <row r="26" spans="1:12">
      <c r="A26" s="5"/>
      <c r="B26" s="21" t="s">
        <v>22</v>
      </c>
      <c r="C26" s="21">
        <v>0.95957861566189495</v>
      </c>
      <c r="K26" s="5"/>
    </row>
    <row r="27" spans="1:12">
      <c r="A27" s="5"/>
      <c r="B27" s="21" t="s">
        <v>23</v>
      </c>
      <c r="C27" s="21">
        <v>0.92079111963559879</v>
      </c>
      <c r="K27" s="5"/>
    </row>
    <row r="28" spans="1:12">
      <c r="A28" s="5"/>
      <c r="B28" s="21" t="s">
        <v>24</v>
      </c>
      <c r="C28" s="21">
        <v>0.91513334246671296</v>
      </c>
      <c r="K28" s="5"/>
    </row>
    <row r="29" spans="1:12">
      <c r="A29" s="5"/>
      <c r="B29" s="21" t="s">
        <v>25</v>
      </c>
      <c r="C29" s="21">
        <v>0.2126712473515745</v>
      </c>
      <c r="K29" s="5"/>
    </row>
    <row r="30" spans="1:12" ht="15.75" thickBot="1">
      <c r="A30" s="5"/>
      <c r="B30" s="22" t="s">
        <v>26</v>
      </c>
      <c r="C30" s="22">
        <v>16</v>
      </c>
      <c r="K30" s="5"/>
    </row>
    <row r="31" spans="1:12">
      <c r="A31" s="5"/>
      <c r="K31" s="5"/>
    </row>
    <row r="32" spans="1:12" ht="15.75" thickBot="1">
      <c r="A32" s="5"/>
      <c r="B32" t="s">
        <v>27</v>
      </c>
      <c r="K32" s="5"/>
    </row>
    <row r="33" spans="1:11">
      <c r="A33" s="5"/>
      <c r="B33" s="23"/>
      <c r="C33" s="23" t="s">
        <v>32</v>
      </c>
      <c r="D33" s="23" t="s">
        <v>33</v>
      </c>
      <c r="E33" s="23" t="s">
        <v>34</v>
      </c>
      <c r="F33" s="23" t="s">
        <v>35</v>
      </c>
      <c r="G33" s="23" t="s">
        <v>36</v>
      </c>
      <c r="K33" s="5"/>
    </row>
    <row r="34" spans="1:11">
      <c r="A34" s="5"/>
      <c r="B34" s="21" t="s">
        <v>28</v>
      </c>
      <c r="C34" s="21">
        <v>1</v>
      </c>
      <c r="D34" s="21">
        <v>7.3609325796938014</v>
      </c>
      <c r="E34" s="21">
        <v>7.3609325796938014</v>
      </c>
      <c r="F34" s="21">
        <v>162.74785877029029</v>
      </c>
      <c r="G34" s="21">
        <v>4.2477172963673167E-9</v>
      </c>
      <c r="K34" s="5"/>
    </row>
    <row r="35" spans="1:11">
      <c r="A35" s="5"/>
      <c r="B35" s="21" t="s">
        <v>29</v>
      </c>
      <c r="C35" s="21">
        <v>14</v>
      </c>
      <c r="D35" s="21">
        <v>0.63320683230104413</v>
      </c>
      <c r="E35" s="21">
        <v>4.5229059450074584E-2</v>
      </c>
      <c r="F35" s="21"/>
      <c r="G35" s="21"/>
      <c r="K35" s="5"/>
    </row>
    <row r="36" spans="1:11" ht="15.75" thickBot="1">
      <c r="A36" s="5"/>
      <c r="B36" s="22" t="s">
        <v>30</v>
      </c>
      <c r="C36" s="22">
        <v>15</v>
      </c>
      <c r="D36" s="22">
        <v>7.9941394119948459</v>
      </c>
      <c r="E36" s="22"/>
      <c r="F36" s="22"/>
      <c r="G36" s="22"/>
      <c r="K36" s="29"/>
    </row>
    <row r="37" spans="1:11" ht="15.75" thickBot="1">
      <c r="A37" s="5"/>
      <c r="K37" s="21"/>
    </row>
    <row r="38" spans="1:11">
      <c r="A38" s="5"/>
      <c r="B38" s="23"/>
      <c r="C38" s="23" t="s">
        <v>37</v>
      </c>
      <c r="D38" s="23" t="s">
        <v>25</v>
      </c>
      <c r="E38" s="23" t="s">
        <v>38</v>
      </c>
      <c r="F38" s="23" t="s">
        <v>39</v>
      </c>
      <c r="G38" s="23" t="s">
        <v>40</v>
      </c>
      <c r="H38" s="23" t="s">
        <v>41</v>
      </c>
      <c r="I38" s="23" t="s">
        <v>42</v>
      </c>
      <c r="J38" s="23" t="s">
        <v>43</v>
      </c>
      <c r="K38" s="21"/>
    </row>
    <row r="39" spans="1:11">
      <c r="A39" s="5"/>
      <c r="B39" s="21" t="s">
        <v>31</v>
      </c>
      <c r="C39" s="25">
        <v>5.0996100949085044</v>
      </c>
      <c r="D39" s="21">
        <v>0.11152574298685712</v>
      </c>
      <c r="E39" s="21">
        <v>45.725856276155668</v>
      </c>
      <c r="F39" s="27">
        <v>1.2098663553034996E-16</v>
      </c>
      <c r="G39" s="21">
        <v>4.8604111667302039</v>
      </c>
      <c r="H39" s="21">
        <v>5.3388090230868048</v>
      </c>
      <c r="I39" s="21">
        <v>4.8604111667302039</v>
      </c>
      <c r="J39" s="21">
        <v>5.3388090230868048</v>
      </c>
      <c r="K39" s="5"/>
    </row>
    <row r="40" spans="1:11" ht="15.75" thickBot="1">
      <c r="A40" s="5"/>
      <c r="B40" s="22" t="s">
        <v>7</v>
      </c>
      <c r="C40" s="26">
        <v>0.14713871586017652</v>
      </c>
      <c r="D40" s="22">
        <v>1.1533717763210431E-2</v>
      </c>
      <c r="E40" s="22">
        <v>12.757266900488139</v>
      </c>
      <c r="F40" s="31">
        <v>4.2477172963673316E-9</v>
      </c>
      <c r="G40" s="22">
        <v>0.12240135161597618</v>
      </c>
      <c r="H40" s="22">
        <v>0.17187608010437685</v>
      </c>
      <c r="I40" s="22">
        <v>0.12240135161597618</v>
      </c>
      <c r="J40" s="22">
        <v>0.17187608010437685</v>
      </c>
      <c r="K40" s="5"/>
    </row>
    <row r="41" spans="1:11">
      <c r="A41" s="5"/>
      <c r="F41" t="s">
        <v>44</v>
      </c>
      <c r="K41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B2:C51"/>
  <sheetViews>
    <sheetView workbookViewId="0">
      <selection activeCell="C4" sqref="C4"/>
    </sheetView>
  </sheetViews>
  <sheetFormatPr defaultRowHeight="15"/>
  <cols>
    <col min="3" max="3" width="11.7109375" customWidth="1"/>
  </cols>
  <sheetData>
    <row r="2" spans="2:3">
      <c r="B2" s="51"/>
      <c r="C2" s="51" t="s">
        <v>68</v>
      </c>
    </row>
    <row r="3" spans="2:3">
      <c r="B3" s="52" t="s">
        <v>69</v>
      </c>
    </row>
    <row r="4" spans="2:3">
      <c r="B4" s="53" t="s">
        <v>70</v>
      </c>
      <c r="C4" s="53">
        <v>885</v>
      </c>
    </row>
    <row r="5" spans="2:3">
      <c r="B5" s="53" t="s">
        <v>71</v>
      </c>
      <c r="C5" s="53">
        <v>938</v>
      </c>
    </row>
    <row r="6" spans="2:3">
      <c r="B6" s="53" t="s">
        <v>72</v>
      </c>
      <c r="C6" s="53">
        <v>1126</v>
      </c>
    </row>
    <row r="7" spans="2:3">
      <c r="B7" s="53" t="s">
        <v>73</v>
      </c>
      <c r="C7" s="53">
        <v>898</v>
      </c>
    </row>
    <row r="8" spans="2:3">
      <c r="B8" s="53" t="s">
        <v>74</v>
      </c>
      <c r="C8" s="53">
        <v>932</v>
      </c>
    </row>
    <row r="9" spans="2:3">
      <c r="B9" s="53" t="s">
        <v>75</v>
      </c>
      <c r="C9" s="53">
        <v>1055</v>
      </c>
    </row>
    <row r="10" spans="2:3">
      <c r="B10" s="53" t="s">
        <v>76</v>
      </c>
      <c r="C10" s="53">
        <v>1109</v>
      </c>
    </row>
    <row r="11" spans="2:3">
      <c r="B11" s="53" t="s">
        <v>77</v>
      </c>
      <c r="C11" s="53">
        <v>1285</v>
      </c>
    </row>
    <row r="12" spans="2:3">
      <c r="B12" s="53" t="s">
        <v>78</v>
      </c>
      <c r="C12" s="53">
        <v>1030</v>
      </c>
    </row>
    <row r="13" spans="2:3">
      <c r="B13" s="53" t="s">
        <v>79</v>
      </c>
      <c r="C13" s="53">
        <v>1099</v>
      </c>
    </row>
    <row r="14" spans="2:3">
      <c r="B14" s="53" t="s">
        <v>80</v>
      </c>
      <c r="C14" s="53">
        <v>1204</v>
      </c>
    </row>
    <row r="15" spans="2:3">
      <c r="B15" s="53" t="s">
        <v>81</v>
      </c>
      <c r="C15" s="53">
        <v>1274</v>
      </c>
    </row>
    <row r="16" spans="2:3">
      <c r="B16" s="53" t="s">
        <v>82</v>
      </c>
      <c r="C16" s="53">
        <v>1468</v>
      </c>
    </row>
    <row r="17" spans="2:3">
      <c r="B17" s="53" t="s">
        <v>83</v>
      </c>
      <c r="C17" s="53">
        <v>1107</v>
      </c>
    </row>
    <row r="18" spans="2:3">
      <c r="B18" s="53" t="s">
        <v>84</v>
      </c>
      <c r="C18" s="53">
        <v>1223</v>
      </c>
    </row>
    <row r="19" spans="2:3">
      <c r="B19" s="53" t="s">
        <v>85</v>
      </c>
      <c r="C19" s="53">
        <v>1326</v>
      </c>
    </row>
    <row r="20" spans="2:3">
      <c r="B20" s="53" t="s">
        <v>86</v>
      </c>
      <c r="C20" s="53">
        <v>1422</v>
      </c>
    </row>
    <row r="21" spans="2:3">
      <c r="B21" s="53" t="s">
        <v>87</v>
      </c>
      <c r="C21" s="53">
        <v>1637</v>
      </c>
    </row>
    <row r="22" spans="2:3">
      <c r="B22" s="53" t="s">
        <v>88</v>
      </c>
      <c r="C22" s="53">
        <v>1165</v>
      </c>
    </row>
    <row r="23" spans="2:3">
      <c r="B23" s="53" t="s">
        <v>89</v>
      </c>
      <c r="C23" s="53">
        <v>1290</v>
      </c>
    </row>
    <row r="24" spans="2:3">
      <c r="B24" s="53" t="s">
        <v>90</v>
      </c>
      <c r="C24" s="53">
        <v>1303</v>
      </c>
    </row>
    <row r="25" spans="2:3">
      <c r="B25" s="53" t="s">
        <v>91</v>
      </c>
      <c r="C25" s="53">
        <v>1486</v>
      </c>
    </row>
    <row r="26" spans="2:3">
      <c r="B26" s="53" t="s">
        <v>92</v>
      </c>
      <c r="C26" s="53">
        <v>1611</v>
      </c>
    </row>
    <row r="27" spans="2:3">
      <c r="B27" s="53" t="s">
        <v>93</v>
      </c>
      <c r="C27" s="53">
        <v>1216</v>
      </c>
    </row>
    <row r="28" spans="2:3">
      <c r="B28" s="53" t="s">
        <v>94</v>
      </c>
      <c r="C28" s="53">
        <v>1349</v>
      </c>
    </row>
    <row r="29" spans="2:3">
      <c r="B29" s="53" t="s">
        <v>95</v>
      </c>
      <c r="C29" s="53">
        <v>1436</v>
      </c>
    </row>
    <row r="30" spans="2:3">
      <c r="B30" s="53" t="s">
        <v>96</v>
      </c>
      <c r="C30" s="53">
        <v>1555</v>
      </c>
    </row>
    <row r="31" spans="2:3">
      <c r="B31" s="53" t="s">
        <v>97</v>
      </c>
      <c r="C31" s="53">
        <v>1608</v>
      </c>
    </row>
    <row r="32" spans="2:3">
      <c r="B32" s="53" t="s">
        <v>98</v>
      </c>
      <c r="C32" s="53">
        <v>1208</v>
      </c>
    </row>
    <row r="33" spans="2:3">
      <c r="B33" s="53" t="s">
        <v>99</v>
      </c>
      <c r="C33" s="53">
        <v>1341</v>
      </c>
    </row>
    <row r="34" spans="2:3">
      <c r="B34" s="53" t="s">
        <v>100</v>
      </c>
      <c r="C34" s="53">
        <v>1473</v>
      </c>
    </row>
    <row r="35" spans="2:3">
      <c r="B35" s="53" t="s">
        <v>101</v>
      </c>
      <c r="C35" s="53">
        <v>1604</v>
      </c>
    </row>
    <row r="36" spans="2:3">
      <c r="B36" s="53" t="s">
        <v>102</v>
      </c>
      <c r="C36" s="53">
        <v>1528</v>
      </c>
    </row>
    <row r="37" spans="2:3">
      <c r="B37" s="53" t="s">
        <v>103</v>
      </c>
      <c r="C37" s="53">
        <v>1131</v>
      </c>
    </row>
    <row r="38" spans="2:3">
      <c r="B38" s="53" t="s">
        <v>104</v>
      </c>
      <c r="C38" s="53">
        <v>1296</v>
      </c>
    </row>
    <row r="39" spans="2:3">
      <c r="B39" s="53" t="s">
        <v>105</v>
      </c>
      <c r="C39" s="53">
        <v>1453</v>
      </c>
    </row>
    <row r="40" spans="2:3">
      <c r="B40" s="53" t="s">
        <v>106</v>
      </c>
      <c r="C40" s="53">
        <v>1600</v>
      </c>
    </row>
    <row r="41" spans="2:3">
      <c r="B41" s="53" t="s">
        <v>107</v>
      </c>
      <c r="C41" s="53">
        <v>1420</v>
      </c>
    </row>
    <row r="42" spans="2:3">
      <c r="B42" s="53" t="s">
        <v>108</v>
      </c>
      <c r="C42" s="53">
        <v>971</v>
      </c>
    </row>
    <row r="43" spans="2:3">
      <c r="B43" s="53" t="s">
        <v>109</v>
      </c>
      <c r="C43" s="53">
        <v>1066</v>
      </c>
    </row>
    <row r="44" spans="2:3">
      <c r="B44" s="53" t="s">
        <v>110</v>
      </c>
      <c r="C44" s="53">
        <v>1170</v>
      </c>
    </row>
    <row r="45" spans="2:3">
      <c r="B45" s="53" t="s">
        <v>111</v>
      </c>
      <c r="C45" s="53">
        <v>1403</v>
      </c>
    </row>
    <row r="46" spans="2:3">
      <c r="B46" s="53" t="s">
        <v>112</v>
      </c>
      <c r="C46" s="53">
        <v>1119</v>
      </c>
    </row>
    <row r="47" spans="2:3">
      <c r="B47" s="53" t="s">
        <v>113</v>
      </c>
      <c r="C47" s="53">
        <v>783</v>
      </c>
    </row>
    <row r="48" spans="2:3">
      <c r="B48" s="53" t="s">
        <v>114</v>
      </c>
      <c r="C48" s="53">
        <v>901</v>
      </c>
    </row>
    <row r="49" spans="2:3">
      <c r="B49" s="53" t="s">
        <v>115</v>
      </c>
      <c r="C49" s="53">
        <v>1023</v>
      </c>
    </row>
    <row r="50" spans="2:3">
      <c r="B50" s="53" t="s">
        <v>116</v>
      </c>
      <c r="C50" s="53">
        <v>1209</v>
      </c>
    </row>
    <row r="51" spans="2:3">
      <c r="B51" s="53" t="s">
        <v>117</v>
      </c>
      <c r="C51" s="53">
        <v>1013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Idősor adatok</vt:lpstr>
      <vt:lpstr>Vizualizáció</vt:lpstr>
      <vt:lpstr>Simítás+trend</vt:lpstr>
      <vt:lpstr>Szezon+Vel</vt:lpstr>
      <vt:lpstr>Szezon</vt:lpstr>
      <vt:lpstr>Szezonhatás szűrése</vt:lpstr>
      <vt:lpstr>Szim.+előrejelzés</vt:lpstr>
      <vt:lpstr>Véletlen hatás szűrése</vt:lpstr>
      <vt:lpstr>2. feladat</vt:lpstr>
    </vt:vector>
  </TitlesOfParts>
  <Company>AVF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</dc:creator>
  <cp:lastModifiedBy>ftamas</cp:lastModifiedBy>
  <dcterms:created xsi:type="dcterms:W3CDTF">2014-10-26T09:34:44Z</dcterms:created>
  <dcterms:modified xsi:type="dcterms:W3CDTF">2016-11-08T10:05:36Z</dcterms:modified>
</cp:coreProperties>
</file>