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BME\Aktuális félév\magyar\ea\ea07 2020-04-23\"/>
    </mc:Choice>
  </mc:AlternateContent>
  <xr:revisionPtr revIDLastSave="0" documentId="13_ncr:1_{590F65FE-4279-46F1-A6CB-BE913867BA28}" xr6:coauthVersionLast="45" xr6:coauthVersionMax="45" xr10:uidLastSave="{00000000-0000-0000-0000-000000000000}"/>
  <bookViews>
    <workbookView xWindow="-120" yWindow="-120" windowWidth="20730" windowHeight="11160" tabRatio="840" activeTab="2" xr2:uid="{00000000-000D-0000-FFFF-FFFF00000000}"/>
  </bookViews>
  <sheets>
    <sheet name="0" sheetId="9" r:id="rId1"/>
    <sheet name="1" sheetId="10" r:id="rId2"/>
    <sheet name="2" sheetId="11" r:id="rId3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1" i="11" l="1"/>
  <c r="Q25" i="11"/>
  <c r="P18" i="11"/>
  <c r="Q18" i="11" s="1"/>
  <c r="P19" i="11"/>
  <c r="Q19" i="11" s="1"/>
  <c r="P20" i="11"/>
  <c r="Q20" i="11" s="1"/>
  <c r="P21" i="11"/>
  <c r="P22" i="11"/>
  <c r="Q22" i="11" s="1"/>
  <c r="P23" i="11"/>
  <c r="Q23" i="11" s="1"/>
  <c r="P24" i="11"/>
  <c r="Q24" i="11" s="1"/>
  <c r="P25" i="11"/>
  <c r="P17" i="11"/>
  <c r="Q17" i="11" s="1"/>
  <c r="O21" i="11"/>
  <c r="O22" i="11"/>
  <c r="O23" i="11"/>
  <c r="O24" i="11"/>
  <c r="O25" i="11"/>
  <c r="O17" i="11"/>
  <c r="O18" i="11"/>
  <c r="O19" i="11"/>
  <c r="O20" i="11"/>
  <c r="N23" i="11"/>
  <c r="N24" i="11"/>
  <c r="N25" i="11"/>
  <c r="N17" i="11"/>
  <c r="N18" i="11"/>
  <c r="N19" i="11"/>
  <c r="N20" i="11"/>
  <c r="N21" i="11"/>
  <c r="N22" i="11"/>
  <c r="Q14" i="10"/>
  <c r="R14" i="10"/>
  <c r="S14" i="10"/>
  <c r="T14" i="10"/>
  <c r="T21" i="10" s="1"/>
  <c r="T24" i="10" s="1"/>
  <c r="U14" i="10"/>
  <c r="V14" i="10"/>
  <c r="N14" i="10"/>
  <c r="O14" i="10"/>
  <c r="O21" i="10" s="1"/>
  <c r="O24" i="10" s="1"/>
  <c r="Q21" i="10"/>
  <c r="Q24" i="10" s="1"/>
  <c r="R21" i="10"/>
  <c r="R24" i="10" s="1"/>
  <c r="S21" i="10"/>
  <c r="S24" i="10" s="1"/>
  <c r="U21" i="10"/>
  <c r="U24" i="10" s="1"/>
  <c r="V21" i="10"/>
  <c r="V24" i="10" s="1"/>
  <c r="N21" i="10"/>
  <c r="N24" i="10" s="1"/>
  <c r="Q18" i="10"/>
  <c r="R18" i="10"/>
  <c r="S18" i="10"/>
  <c r="T18" i="10"/>
  <c r="U18" i="10"/>
  <c r="V18" i="10"/>
  <c r="N18" i="10"/>
  <c r="O18" i="10"/>
  <c r="P24" i="10"/>
  <c r="P21" i="10"/>
  <c r="P18" i="10"/>
  <c r="P14" i="10"/>
  <c r="O5" i="10"/>
  <c r="N5" i="10"/>
  <c r="N4" i="10"/>
  <c r="L12" i="11"/>
  <c r="K12" i="11"/>
  <c r="J12" i="11"/>
  <c r="I12" i="11"/>
  <c r="H12" i="11"/>
  <c r="G12" i="11"/>
  <c r="F12" i="11"/>
  <c r="E12" i="11"/>
  <c r="D12" i="11"/>
  <c r="L11" i="11"/>
  <c r="K11" i="11"/>
  <c r="J11" i="11"/>
  <c r="J14" i="11" s="1"/>
  <c r="I11" i="11"/>
  <c r="H11" i="11"/>
  <c r="G11" i="11"/>
  <c r="F11" i="11"/>
  <c r="E11" i="11"/>
  <c r="D11" i="11"/>
  <c r="L10" i="11"/>
  <c r="K10" i="11"/>
  <c r="J10" i="11"/>
  <c r="I10" i="11"/>
  <c r="H10" i="11"/>
  <c r="G10" i="11"/>
  <c r="F10" i="11"/>
  <c r="E10" i="11"/>
  <c r="D10" i="11"/>
  <c r="B10" i="11"/>
  <c r="L9" i="11"/>
  <c r="K9" i="11"/>
  <c r="J9" i="11"/>
  <c r="I9" i="11"/>
  <c r="I22" i="11" s="1"/>
  <c r="H9" i="11"/>
  <c r="H22" i="11" s="1"/>
  <c r="G9" i="11"/>
  <c r="F9" i="11"/>
  <c r="E9" i="11"/>
  <c r="E22" i="11" s="1"/>
  <c r="D9" i="11"/>
  <c r="D22" i="11" s="1"/>
  <c r="B9" i="11"/>
  <c r="F22" i="11" s="1"/>
  <c r="L8" i="11"/>
  <c r="K8" i="11"/>
  <c r="J8" i="11"/>
  <c r="I8" i="11"/>
  <c r="H8" i="11"/>
  <c r="G8" i="11"/>
  <c r="F8" i="11"/>
  <c r="E8" i="11"/>
  <c r="D8" i="11"/>
  <c r="L7" i="11"/>
  <c r="K7" i="11"/>
  <c r="J7" i="11"/>
  <c r="I7" i="11"/>
  <c r="H7" i="11"/>
  <c r="G7" i="11"/>
  <c r="F7" i="11"/>
  <c r="E7" i="11"/>
  <c r="D7" i="11"/>
  <c r="L6" i="11"/>
  <c r="K6" i="11"/>
  <c r="J6" i="11"/>
  <c r="I6" i="11"/>
  <c r="H6" i="11"/>
  <c r="G6" i="11"/>
  <c r="F6" i="11"/>
  <c r="E6" i="11"/>
  <c r="D6" i="11"/>
  <c r="L5" i="11"/>
  <c r="L14" i="11" s="1"/>
  <c r="K5" i="11"/>
  <c r="K14" i="11" s="1"/>
  <c r="J5" i="11"/>
  <c r="I5" i="11"/>
  <c r="H5" i="11"/>
  <c r="H14" i="11" s="1"/>
  <c r="G5" i="11"/>
  <c r="G14" i="11" s="1"/>
  <c r="F5" i="11"/>
  <c r="E5" i="11"/>
  <c r="D5" i="11"/>
  <c r="D14" i="11" s="1"/>
  <c r="B5" i="11"/>
  <c r="E18" i="11" s="1"/>
  <c r="L4" i="11"/>
  <c r="K4" i="11"/>
  <c r="J4" i="11"/>
  <c r="I4" i="11"/>
  <c r="I14" i="11" s="1"/>
  <c r="H4" i="11"/>
  <c r="G4" i="11"/>
  <c r="F4" i="11"/>
  <c r="E4" i="11"/>
  <c r="D4" i="11"/>
  <c r="P6" i="10"/>
  <c r="P7" i="10"/>
  <c r="Q7" i="10"/>
  <c r="P8" i="10"/>
  <c r="Q8" i="10"/>
  <c r="R8" i="10"/>
  <c r="P9" i="10"/>
  <c r="Q9" i="10"/>
  <c r="R9" i="10"/>
  <c r="S9" i="10"/>
  <c r="P10" i="10"/>
  <c r="Q10" i="10"/>
  <c r="R10" i="10"/>
  <c r="S10" i="10"/>
  <c r="T10" i="10"/>
  <c r="P11" i="10"/>
  <c r="Q11" i="10"/>
  <c r="R11" i="10"/>
  <c r="S11" i="10"/>
  <c r="T11" i="10"/>
  <c r="U11" i="10"/>
  <c r="P12" i="10"/>
  <c r="Q12" i="10"/>
  <c r="R12" i="10"/>
  <c r="S12" i="10"/>
  <c r="T12" i="10"/>
  <c r="U12" i="10"/>
  <c r="V12" i="10"/>
  <c r="N6" i="10"/>
  <c r="N7" i="10"/>
  <c r="N8" i="10"/>
  <c r="N9" i="10"/>
  <c r="N10" i="10"/>
  <c r="N11" i="10"/>
  <c r="N12" i="10"/>
  <c r="O9" i="10"/>
  <c r="O6" i="10"/>
  <c r="O7" i="10"/>
  <c r="O8" i="10"/>
  <c r="O10" i="10"/>
  <c r="O11" i="10"/>
  <c r="O12" i="10"/>
  <c r="B10" i="10"/>
  <c r="B11" i="10"/>
  <c r="B12" i="10"/>
  <c r="B4" i="10"/>
  <c r="B5" i="10"/>
  <c r="B6" i="10"/>
  <c r="B7" i="10"/>
  <c r="B8" i="10"/>
  <c r="B9" i="10"/>
  <c r="F14" i="10"/>
  <c r="G14" i="10"/>
  <c r="H14" i="10"/>
  <c r="I14" i="10"/>
  <c r="J14" i="10"/>
  <c r="K14" i="10"/>
  <c r="L14" i="10"/>
  <c r="E14" i="10"/>
  <c r="D14" i="10"/>
  <c r="F8" i="10"/>
  <c r="B11" i="11" l="1"/>
  <c r="B12" i="11"/>
  <c r="H25" i="11"/>
  <c r="L25" i="11"/>
  <c r="D17" i="11"/>
  <c r="B6" i="11"/>
  <c r="J23" i="11"/>
  <c r="F23" i="11"/>
  <c r="I23" i="11"/>
  <c r="E23" i="11"/>
  <c r="H23" i="11"/>
  <c r="G23" i="11"/>
  <c r="H24" i="11"/>
  <c r="D18" i="11"/>
  <c r="E20" i="11"/>
  <c r="F14" i="11"/>
  <c r="F20" i="11"/>
  <c r="K24" i="11"/>
  <c r="E14" i="11"/>
  <c r="B4" i="11"/>
  <c r="M3" i="11"/>
  <c r="B7" i="11"/>
  <c r="G20" i="11" s="1"/>
  <c r="D20" i="11"/>
  <c r="F21" i="11"/>
  <c r="B8" i="11"/>
  <c r="G22" i="11"/>
  <c r="D23" i="11"/>
  <c r="L12" i="10"/>
  <c r="K12" i="10"/>
  <c r="J12" i="10"/>
  <c r="I12" i="10"/>
  <c r="H12" i="10"/>
  <c r="G12" i="10"/>
  <c r="F12" i="10"/>
  <c r="E12" i="10"/>
  <c r="D12" i="10"/>
  <c r="L11" i="10"/>
  <c r="K11" i="10"/>
  <c r="J11" i="10"/>
  <c r="I11" i="10"/>
  <c r="H11" i="10"/>
  <c r="G11" i="10"/>
  <c r="F11" i="10"/>
  <c r="E11" i="10"/>
  <c r="D11" i="10"/>
  <c r="L10" i="10"/>
  <c r="K10" i="10"/>
  <c r="J10" i="10"/>
  <c r="I10" i="10"/>
  <c r="H10" i="10"/>
  <c r="G10" i="10"/>
  <c r="F10" i="10"/>
  <c r="E10" i="10"/>
  <c r="D10" i="10"/>
  <c r="L9" i="10"/>
  <c r="K9" i="10"/>
  <c r="J9" i="10"/>
  <c r="I9" i="10"/>
  <c r="H9" i="10"/>
  <c r="G9" i="10"/>
  <c r="F9" i="10"/>
  <c r="E9" i="10"/>
  <c r="D9" i="10"/>
  <c r="L8" i="10"/>
  <c r="K8" i="10"/>
  <c r="J8" i="10"/>
  <c r="I8" i="10"/>
  <c r="H8" i="10"/>
  <c r="G8" i="10"/>
  <c r="E8" i="10"/>
  <c r="D8" i="10"/>
  <c r="L7" i="10"/>
  <c r="K7" i="10"/>
  <c r="J7" i="10"/>
  <c r="I7" i="10"/>
  <c r="H7" i="10"/>
  <c r="G7" i="10"/>
  <c r="F7" i="10"/>
  <c r="E7" i="10"/>
  <c r="D7" i="10"/>
  <c r="L6" i="10"/>
  <c r="K6" i="10"/>
  <c r="J6" i="10"/>
  <c r="I6" i="10"/>
  <c r="H6" i="10"/>
  <c r="G6" i="10"/>
  <c r="F6" i="10"/>
  <c r="E6" i="10"/>
  <c r="D6" i="10"/>
  <c r="L5" i="10"/>
  <c r="K5" i="10"/>
  <c r="J5" i="10"/>
  <c r="I5" i="10"/>
  <c r="H5" i="10"/>
  <c r="G5" i="10"/>
  <c r="F5" i="10"/>
  <c r="E5" i="10"/>
  <c r="D5" i="10"/>
  <c r="L4" i="10"/>
  <c r="K4" i="10"/>
  <c r="J4" i="10"/>
  <c r="I4" i="10"/>
  <c r="H4" i="10"/>
  <c r="G4" i="10"/>
  <c r="F4" i="10"/>
  <c r="E4" i="10"/>
  <c r="M3" i="10" s="1"/>
  <c r="D4" i="10"/>
  <c r="I24" i="11" l="1"/>
  <c r="E24" i="11"/>
  <c r="E21" i="11"/>
  <c r="H21" i="11"/>
  <c r="D21" i="11"/>
  <c r="G21" i="11"/>
  <c r="D19" i="11"/>
  <c r="F19" i="11"/>
  <c r="K25" i="11"/>
  <c r="G25" i="11"/>
  <c r="J25" i="11"/>
  <c r="F25" i="11"/>
  <c r="I25" i="11"/>
  <c r="E25" i="11"/>
  <c r="F24" i="11"/>
  <c r="G24" i="11"/>
  <c r="D24" i="11"/>
  <c r="J24" i="11"/>
  <c r="E19" i="11"/>
  <c r="D25" i="11"/>
</calcChain>
</file>

<file path=xl/sharedStrings.xml><?xml version="1.0" encoding="utf-8"?>
<sst xmlns="http://schemas.openxmlformats.org/spreadsheetml/2006/main" count="34" uniqueCount="28">
  <si>
    <t>y</t>
  </si>
  <si>
    <t>x</t>
  </si>
  <si>
    <t>20 fehér</t>
  </si>
  <si>
    <t>45 színes golyó egy dobozban</t>
  </si>
  <si>
    <t>10 piros</t>
  </si>
  <si>
    <t>15 kék</t>
  </si>
  <si>
    <t>(X,Y) eloszlása (három tizedesjegyre kerekítve) - SZÍNSKÁLÁVAL</t>
  </si>
  <si>
    <t>X = ahányszor pirosat húzunk</t>
  </si>
  <si>
    <t>Y = ahányszor kéket húzunk</t>
  </si>
  <si>
    <t>Z = ahányszor fehéret húzunk</t>
  </si>
  <si>
    <r>
      <t xml:space="preserve">8-szor kihúzunk visszatevés </t>
    </r>
    <r>
      <rPr>
        <b/>
        <sz val="26"/>
        <color indexed="8"/>
        <rFont val="Calibri"/>
        <family val="2"/>
        <charset val="238"/>
      </rPr>
      <t>nélkül</t>
    </r>
  </si>
  <si>
    <t>Az Y feltételes eloszlásai különböző X-re vonatkozó feltételek mellett</t>
  </si>
  <si>
    <t>Azon feltétel mellett, hogy 2 pirosat húzunk</t>
  </si>
  <si>
    <t>átlagosan hány kék lesz?</t>
  </si>
  <si>
    <t>Y feltételes várható értékek X különböző értékei mellett</t>
  </si>
  <si>
    <t>E( Y | X = 2 )</t>
  </si>
  <si>
    <t>E( Y | X = 4 )</t>
  </si>
  <si>
    <t>E( Y^2 | X = 2 )</t>
  </si>
  <si>
    <t>VAR( Y | X = 2 )</t>
  </si>
  <si>
    <t>SD( Y | X = 2 )</t>
  </si>
  <si>
    <t>E( Y^2 | X = 3 )</t>
  </si>
  <si>
    <t>VAR( Y | X = 3 )</t>
  </si>
  <si>
    <t>SD( Y | X = 3 )</t>
  </si>
  <si>
    <t>E( Y | X = 3 )</t>
  </si>
  <si>
    <t>E(X|Y=y)</t>
  </si>
  <si>
    <t>E(X^2|Y=y)</t>
  </si>
  <si>
    <t>VAR(X|Y=y)</t>
  </si>
  <si>
    <t>SD(X|Y=y)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</si>
</sst>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00"/>
    <numFmt numFmtId="166" formatCode="0.0000000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b/>
      <sz val="26"/>
      <color indexed="8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165" fontId="0" fillId="0" borderId="1" xfId="0" applyNumberFormat="1" applyFill="1" applyBorder="1" applyAlignment="1">
      <alignment horizontal="left"/>
    </xf>
    <xf numFmtId="0" fontId="2" fillId="2" borderId="0" xfId="0" applyFont="1" applyFill="1"/>
    <xf numFmtId="0" fontId="2" fillId="0" borderId="0" xfId="0" applyFont="1"/>
    <xf numFmtId="165" fontId="0" fillId="0" borderId="2" xfId="0" applyNumberForma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4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6" xfId="0" applyNumberFormat="1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0" fillId="3" borderId="0" xfId="0" applyFill="1" applyAlignment="1">
      <alignment horizontal="left"/>
    </xf>
    <xf numFmtId="165" fontId="0" fillId="2" borderId="5" xfId="0" applyNumberFormat="1" applyFill="1" applyBorder="1" applyAlignment="1">
      <alignment horizontal="left"/>
    </xf>
    <xf numFmtId="165" fontId="0" fillId="2" borderId="6" xfId="0" applyNumberFormat="1" applyFill="1" applyBorder="1" applyAlignment="1">
      <alignment horizontal="left"/>
    </xf>
    <xf numFmtId="165" fontId="0" fillId="2" borderId="7" xfId="0" applyNumberFormat="1" applyFill="1" applyBorder="1" applyAlignment="1">
      <alignment horizontal="left"/>
    </xf>
    <xf numFmtId="165" fontId="0" fillId="4" borderId="5" xfId="0" applyNumberFormat="1" applyFill="1" applyBorder="1" applyAlignment="1">
      <alignment horizontal="left"/>
    </xf>
    <xf numFmtId="165" fontId="0" fillId="4" borderId="6" xfId="0" applyNumberFormat="1" applyFill="1" applyBorder="1" applyAlignment="1">
      <alignment horizontal="left"/>
    </xf>
    <xf numFmtId="165" fontId="0" fillId="4" borderId="7" xfId="0" applyNumberFormat="1" applyFill="1" applyBorder="1" applyAlignment="1">
      <alignment horizontal="left"/>
    </xf>
    <xf numFmtId="0" fontId="1" fillId="5" borderId="0" xfId="0" applyFont="1" applyFill="1" applyAlignment="1">
      <alignment horizontal="left"/>
    </xf>
    <xf numFmtId="2" fontId="1" fillId="5" borderId="1" xfId="0" applyNumberFormat="1" applyFont="1" applyFill="1" applyBorder="1" applyAlignment="1">
      <alignment horizontal="left"/>
    </xf>
    <xf numFmtId="2" fontId="0" fillId="5" borderId="0" xfId="0" applyNumberFormat="1" applyFill="1" applyAlignment="1">
      <alignment horizontal="left"/>
    </xf>
    <xf numFmtId="165" fontId="0" fillId="3" borderId="6" xfId="0" applyNumberFormat="1" applyFill="1" applyBorder="1" applyAlignment="1">
      <alignment horizontal="left"/>
    </xf>
    <xf numFmtId="165" fontId="0" fillId="3" borderId="7" xfId="0" applyNumberFormat="1" applyFill="1" applyBorder="1" applyAlignment="1">
      <alignment horizontal="left"/>
    </xf>
    <xf numFmtId="2" fontId="0" fillId="0" borderId="5" xfId="0" applyNumberFormat="1" applyBorder="1" applyAlignment="1">
      <alignment horizontal="left"/>
    </xf>
    <xf numFmtId="2" fontId="0" fillId="0" borderId="6" xfId="0" applyNumberFormat="1" applyBorder="1" applyAlignment="1">
      <alignment horizontal="left"/>
    </xf>
    <xf numFmtId="2" fontId="0" fillId="0" borderId="7" xfId="0" applyNumberForma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D8"/>
  <sheetViews>
    <sheetView zoomScale="85" zoomScaleNormal="85" workbookViewId="0">
      <selection activeCell="D2" sqref="D2"/>
    </sheetView>
  </sheetViews>
  <sheetFormatPr defaultRowHeight="33.75" x14ac:dyDescent="0.5"/>
  <cols>
    <col min="1" max="1" width="9.140625" style="6"/>
    <col min="2" max="2" width="69.7109375" style="6" bestFit="1" customWidth="1"/>
    <col min="3" max="3" width="11.7109375" style="6" customWidth="1"/>
    <col min="4" max="4" width="62.85546875" style="6" bestFit="1" customWidth="1"/>
    <col min="5" max="16384" width="9.140625" style="6"/>
  </cols>
  <sheetData>
    <row r="2" spans="2:4" x14ac:dyDescent="0.5">
      <c r="B2" s="5" t="s">
        <v>3</v>
      </c>
      <c r="D2" s="5" t="s">
        <v>4</v>
      </c>
    </row>
    <row r="3" spans="2:4" x14ac:dyDescent="0.5">
      <c r="D3" s="5" t="s">
        <v>5</v>
      </c>
    </row>
    <row r="4" spans="2:4" x14ac:dyDescent="0.5">
      <c r="D4" s="5" t="s">
        <v>2</v>
      </c>
    </row>
    <row r="6" spans="2:4" x14ac:dyDescent="0.5">
      <c r="B6" s="5" t="s">
        <v>10</v>
      </c>
      <c r="D6" s="5" t="s">
        <v>7</v>
      </c>
    </row>
    <row r="7" spans="2:4" x14ac:dyDescent="0.5">
      <c r="D7" s="5" t="s">
        <v>8</v>
      </c>
    </row>
    <row r="8" spans="2:4" x14ac:dyDescent="0.5">
      <c r="D8" s="5" t="s">
        <v>9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W26"/>
  <sheetViews>
    <sheetView topLeftCell="D1" zoomScale="85" zoomScaleNormal="85" workbookViewId="0">
      <selection activeCell="Q17" sqref="Q17"/>
    </sheetView>
  </sheetViews>
  <sheetFormatPr defaultRowHeight="15" x14ac:dyDescent="0.25"/>
  <cols>
    <col min="1" max="3" width="9.140625" style="1"/>
    <col min="4" max="13" width="8.85546875" style="1" customWidth="1"/>
    <col min="14" max="15" width="11.7109375" style="1" customWidth="1"/>
    <col min="16" max="16" width="13.85546875" style="1" customWidth="1"/>
    <col min="17" max="17" width="15" style="1" customWidth="1"/>
    <col min="18" max="22" width="11.7109375" style="1" customWidth="1"/>
    <col min="23" max="16384" width="9.140625" style="1"/>
  </cols>
  <sheetData>
    <row r="2" spans="2:23" x14ac:dyDescent="0.25">
      <c r="D2" s="1" t="s">
        <v>6</v>
      </c>
    </row>
    <row r="3" spans="2:23" ht="15.75" thickBot="1" x14ac:dyDescent="0.3">
      <c r="C3" s="1" t="s">
        <v>0</v>
      </c>
      <c r="M3" s="3">
        <f>SUM(D4:L12)</f>
        <v>0.99999999999999978</v>
      </c>
      <c r="N3" s="1" t="s">
        <v>11</v>
      </c>
    </row>
    <row r="4" spans="2:23" x14ac:dyDescent="0.25">
      <c r="B4" s="10">
        <f t="shared" ref="B4:B12" si="0">SUM(D4:L4)</f>
        <v>2.9853419709227686E-5</v>
      </c>
      <c r="C4" s="1">
        <v>8</v>
      </c>
      <c r="D4" s="4">
        <f>IF(8-D$13-$C4&gt;=0,COMBIN(10,D$13)*COMBIN(15,$C4)*COMBIN(20,8-D$13-$C4) / COMBIN(45,8),"-")</f>
        <v>2.9853419709227686E-5</v>
      </c>
      <c r="E4" s="4" t="str">
        <f t="shared" ref="E4:L12" si="1">IF(8-E$13-$C4&gt;=0,COMBIN(10,E$13)*COMBIN(15,$C4)*COMBIN(20,8-E$13-$C4) / COMBIN(45,8),"-")</f>
        <v>-</v>
      </c>
      <c r="F4" s="4" t="str">
        <f t="shared" si="1"/>
        <v>-</v>
      </c>
      <c r="G4" s="4" t="str">
        <f t="shared" si="1"/>
        <v>-</v>
      </c>
      <c r="H4" s="4" t="str">
        <f t="shared" si="1"/>
        <v>-</v>
      </c>
      <c r="I4" s="4" t="str">
        <f t="shared" si="1"/>
        <v>-</v>
      </c>
      <c r="J4" s="4" t="str">
        <f t="shared" si="1"/>
        <v>-</v>
      </c>
      <c r="K4" s="4" t="str">
        <f t="shared" si="1"/>
        <v>-</v>
      </c>
      <c r="L4" s="4" t="str">
        <f t="shared" si="1"/>
        <v>-</v>
      </c>
      <c r="N4" s="15">
        <f t="shared" ref="N4:P12" si="2">D4/D$14</f>
        <v>2.7341303595965633E-4</v>
      </c>
      <c r="O4" s="14"/>
      <c r="P4" s="17"/>
      <c r="Q4" s="14"/>
      <c r="R4" s="14"/>
      <c r="S4" s="14"/>
      <c r="T4" s="14"/>
      <c r="U4" s="14"/>
      <c r="V4" s="14"/>
    </row>
    <row r="5" spans="2:23" x14ac:dyDescent="0.25">
      <c r="B5" s="11">
        <f t="shared" si="0"/>
        <v>8.9560259127683067E-4</v>
      </c>
      <c r="C5" s="1">
        <v>7</v>
      </c>
      <c r="D5" s="4">
        <f t="shared" ref="D5:D12" si="3">IF(8-D$13-$C5&gt;=0,COMBIN(10,D$13)*COMBIN(15,$C5)*COMBIN(20,8-D$13-$C5) / COMBIN(45,8),"-")</f>
        <v>5.9706839418455378E-4</v>
      </c>
      <c r="E5" s="4">
        <f t="shared" si="1"/>
        <v>2.9853419709227689E-4</v>
      </c>
      <c r="F5" s="4" t="str">
        <f t="shared" si="1"/>
        <v>-</v>
      </c>
      <c r="G5" s="4" t="str">
        <f t="shared" si="1"/>
        <v>-</v>
      </c>
      <c r="H5" s="4" t="str">
        <f t="shared" si="1"/>
        <v>-</v>
      </c>
      <c r="I5" s="4" t="str">
        <f t="shared" si="1"/>
        <v>-</v>
      </c>
      <c r="J5" s="4" t="str">
        <f t="shared" si="1"/>
        <v>-</v>
      </c>
      <c r="K5" s="4" t="str">
        <f t="shared" si="1"/>
        <v>-</v>
      </c>
      <c r="L5" s="4" t="str">
        <f t="shared" si="1"/>
        <v>-</v>
      </c>
      <c r="N5" s="15">
        <f t="shared" si="2"/>
        <v>5.4682607191931269E-3</v>
      </c>
      <c r="O5" s="15">
        <f t="shared" si="2"/>
        <v>9.5694562585879725E-4</v>
      </c>
      <c r="P5" s="18"/>
      <c r="Q5" s="15"/>
      <c r="R5" s="15"/>
      <c r="S5" s="15"/>
      <c r="T5" s="15"/>
      <c r="U5" s="15"/>
      <c r="V5" s="15"/>
    </row>
    <row r="6" spans="2:23" x14ac:dyDescent="0.25">
      <c r="B6" s="11">
        <f t="shared" si="0"/>
        <v>1.0100407001622036E-2</v>
      </c>
      <c r="C6" s="1">
        <v>6</v>
      </c>
      <c r="D6" s="4">
        <f t="shared" si="3"/>
        <v>4.4116720236969812E-3</v>
      </c>
      <c r="E6" s="4">
        <f t="shared" si="1"/>
        <v>4.6438652881020852E-3</v>
      </c>
      <c r="F6" s="4">
        <f t="shared" si="1"/>
        <v>1.0448696898229693E-3</v>
      </c>
      <c r="G6" s="4" t="str">
        <f t="shared" si="1"/>
        <v>-</v>
      </c>
      <c r="H6" s="4" t="str">
        <f t="shared" si="1"/>
        <v>-</v>
      </c>
      <c r="I6" s="4" t="str">
        <f t="shared" si="1"/>
        <v>-</v>
      </c>
      <c r="J6" s="4" t="str">
        <f t="shared" si="1"/>
        <v>-</v>
      </c>
      <c r="K6" s="4" t="str">
        <f t="shared" si="1"/>
        <v>-</v>
      </c>
      <c r="L6" s="4" t="str">
        <f t="shared" si="1"/>
        <v>-</v>
      </c>
      <c r="N6" s="15">
        <f t="shared" si="2"/>
        <v>4.0404370869593663E-2</v>
      </c>
      <c r="O6" s="15">
        <f t="shared" si="2"/>
        <v>1.4885820846692403E-2</v>
      </c>
      <c r="P6" s="18">
        <f t="shared" ref="P6:P12" si="4">F6/F$14</f>
        <v>3.083491461100569E-3</v>
      </c>
      <c r="Q6" s="15"/>
      <c r="R6" s="15"/>
      <c r="S6" s="15"/>
      <c r="T6" s="15"/>
      <c r="U6" s="15"/>
      <c r="V6" s="15"/>
    </row>
    <row r="7" spans="2:23" x14ac:dyDescent="0.25">
      <c r="B7" s="11">
        <f t="shared" si="0"/>
        <v>5.6562279209083396E-2</v>
      </c>
      <c r="C7" s="1">
        <v>5</v>
      </c>
      <c r="D7" s="4">
        <f t="shared" si="3"/>
        <v>1.5882019285309131E-2</v>
      </c>
      <c r="E7" s="4">
        <f t="shared" si="1"/>
        <v>2.6470032142181885E-2</v>
      </c>
      <c r="F7" s="4">
        <f t="shared" si="1"/>
        <v>1.2538436277875631E-2</v>
      </c>
      <c r="G7" s="4">
        <f t="shared" si="1"/>
        <v>1.6717915037167508E-3</v>
      </c>
      <c r="H7" s="4" t="str">
        <f t="shared" si="1"/>
        <v>-</v>
      </c>
      <c r="I7" s="4" t="str">
        <f t="shared" si="1"/>
        <v>-</v>
      </c>
      <c r="J7" s="4" t="str">
        <f t="shared" si="1"/>
        <v>-</v>
      </c>
      <c r="K7" s="4" t="str">
        <f t="shared" si="1"/>
        <v>-</v>
      </c>
      <c r="L7" s="4" t="str">
        <f t="shared" si="1"/>
        <v>-</v>
      </c>
      <c r="N7" s="15">
        <f t="shared" si="2"/>
        <v>0.14545573513053717</v>
      </c>
      <c r="O7" s="15">
        <f t="shared" si="2"/>
        <v>8.484917882614669E-2</v>
      </c>
      <c r="P7" s="18">
        <f t="shared" si="4"/>
        <v>3.7001897533206825E-2</v>
      </c>
      <c r="Q7" s="23">
        <f t="shared" ref="Q6:Q12" si="5">G7/G$14</f>
        <v>9.2504743833017062E-3</v>
      </c>
      <c r="R7" s="15"/>
      <c r="S7" s="15"/>
      <c r="T7" s="15"/>
      <c r="U7" s="15"/>
      <c r="V7" s="15"/>
    </row>
    <row r="8" spans="2:23" x14ac:dyDescent="0.25">
      <c r="B8" s="11">
        <f t="shared" si="0"/>
        <v>0.17354335666423315</v>
      </c>
      <c r="C8" s="1">
        <v>4</v>
      </c>
      <c r="D8" s="4">
        <f t="shared" si="3"/>
        <v>3.0681173619347187E-2</v>
      </c>
      <c r="E8" s="4">
        <f t="shared" si="1"/>
        <v>7.219099675140514E-2</v>
      </c>
      <c r="F8" s="4">
        <f>IF(8-F$13-$C8&gt;=0,COMBIN(10,F$13)*COMBIN(15,$C8)*COMBIN(20,8-F$13-$C8) / COMBIN(45,8),"-")</f>
        <v>5.4143247563553862E-2</v>
      </c>
      <c r="G8" s="4">
        <f t="shared" si="1"/>
        <v>1.5198104579243189E-2</v>
      </c>
      <c r="H8" s="4">
        <f t="shared" si="1"/>
        <v>1.3298341506837788E-3</v>
      </c>
      <c r="I8" s="4" t="str">
        <f t="shared" si="1"/>
        <v>-</v>
      </c>
      <c r="J8" s="4" t="str">
        <f t="shared" si="1"/>
        <v>-</v>
      </c>
      <c r="K8" s="4" t="str">
        <f t="shared" si="1"/>
        <v>-</v>
      </c>
      <c r="L8" s="4" t="str">
        <f t="shared" si="1"/>
        <v>-</v>
      </c>
      <c r="N8" s="15">
        <f t="shared" si="2"/>
        <v>0.2809940337749014</v>
      </c>
      <c r="O8" s="15">
        <f t="shared" si="2"/>
        <v>0.23140685134403643</v>
      </c>
      <c r="P8" s="18">
        <f t="shared" si="4"/>
        <v>0.15978092116612042</v>
      </c>
      <c r="Q8" s="23">
        <f t="shared" si="5"/>
        <v>8.4095221666379144E-2</v>
      </c>
      <c r="R8" s="15">
        <f t="shared" ref="R6:R12" si="6">H8/H$14</f>
        <v>2.6069518716577544E-2</v>
      </c>
      <c r="S8" s="15"/>
      <c r="T8" s="15"/>
      <c r="U8" s="15"/>
      <c r="V8" s="15"/>
    </row>
    <row r="9" spans="2:23" x14ac:dyDescent="0.25">
      <c r="B9" s="11">
        <f>SUM(D9:L9)</f>
        <v>0.30080848488467082</v>
      </c>
      <c r="C9" s="1">
        <v>3</v>
      </c>
      <c r="D9" s="4">
        <f t="shared" si="3"/>
        <v>3.2726585193970335E-2</v>
      </c>
      <c r="E9" s="4">
        <f t="shared" si="1"/>
        <v>0.1022705787311573</v>
      </c>
      <c r="F9" s="4">
        <f t="shared" si="1"/>
        <v>0.10828649512710774</v>
      </c>
      <c r="G9" s="4">
        <f t="shared" si="1"/>
        <v>4.812733116760344E-2</v>
      </c>
      <c r="H9" s="4">
        <f t="shared" si="1"/>
        <v>8.8655610045585264E-3</v>
      </c>
      <c r="I9" s="4">
        <f t="shared" si="1"/>
        <v>5.3193366027351171E-4</v>
      </c>
      <c r="J9" s="4" t="str">
        <f t="shared" si="1"/>
        <v>-</v>
      </c>
      <c r="K9" s="4" t="str">
        <f t="shared" si="1"/>
        <v>-</v>
      </c>
      <c r="L9" s="4" t="str">
        <f t="shared" si="1"/>
        <v>-</v>
      </c>
      <c r="N9" s="15">
        <f>D9/D$14</f>
        <v>0.29972696935989485</v>
      </c>
      <c r="O9" s="15">
        <f>E9/E$14</f>
        <v>0.32782637273738502</v>
      </c>
      <c r="P9" s="18">
        <f t="shared" si="4"/>
        <v>0.31956184233224083</v>
      </c>
      <c r="Q9" s="23">
        <f t="shared" si="5"/>
        <v>0.26630153527686734</v>
      </c>
      <c r="R9" s="15">
        <f t="shared" si="6"/>
        <v>0.1737967914438503</v>
      </c>
      <c r="S9" s="15">
        <f t="shared" ref="S6:S12" si="7">I9/I$14</f>
        <v>6.9518716577540121E-2</v>
      </c>
      <c r="T9" s="15"/>
      <c r="U9" s="15"/>
      <c r="V9" s="15"/>
    </row>
    <row r="10" spans="2:23" x14ac:dyDescent="0.25">
      <c r="B10" s="11">
        <f t="shared" si="0"/>
        <v>0.28923892777372184</v>
      </c>
      <c r="C10" s="1">
        <v>2</v>
      </c>
      <c r="D10" s="4">
        <f t="shared" si="3"/>
        <v>1.8880722227290578E-2</v>
      </c>
      <c r="E10" s="4">
        <f t="shared" si="1"/>
        <v>7.5522888909162297E-2</v>
      </c>
      <c r="F10" s="4">
        <f t="shared" si="1"/>
        <v>0.10620406252850949</v>
      </c>
      <c r="G10" s="4">
        <f t="shared" si="1"/>
        <v>6.6637843155143206E-2</v>
      </c>
      <c r="H10" s="4">
        <f t="shared" si="1"/>
        <v>1.9436037586916768E-2</v>
      </c>
      <c r="I10" s="4">
        <f t="shared" si="1"/>
        <v>2.4550784320315922E-3</v>
      </c>
      <c r="J10" s="4">
        <f t="shared" si="1"/>
        <v>1.0229493466798298E-4</v>
      </c>
      <c r="K10" s="4" t="str">
        <f t="shared" si="1"/>
        <v>-</v>
      </c>
      <c r="L10" s="4" t="str">
        <f t="shared" si="1"/>
        <v>-</v>
      </c>
      <c r="N10" s="15">
        <f t="shared" si="2"/>
        <v>0.17291940539993933</v>
      </c>
      <c r="O10" s="15">
        <f t="shared" si="2"/>
        <v>0.24208716755991502</v>
      </c>
      <c r="P10" s="18">
        <f t="shared" si="4"/>
        <v>0.31341642228738997</v>
      </c>
      <c r="Q10" s="23">
        <f t="shared" si="5"/>
        <v>0.36872520269104697</v>
      </c>
      <c r="R10" s="15">
        <f t="shared" si="6"/>
        <v>0.38101604278074869</v>
      </c>
      <c r="S10" s="15">
        <f t="shared" si="7"/>
        <v>0.32085561497326204</v>
      </c>
      <c r="T10" s="15">
        <f t="shared" ref="T6:T12" si="8">J10/J$14</f>
        <v>0.17647058823529413</v>
      </c>
      <c r="U10" s="15"/>
      <c r="V10" s="15"/>
    </row>
    <row r="11" spans="2:23" x14ac:dyDescent="0.25">
      <c r="B11" s="11">
        <f t="shared" si="0"/>
        <v>0.14166804625651688</v>
      </c>
      <c r="C11" s="1">
        <v>1</v>
      </c>
      <c r="D11" s="4">
        <f t="shared" si="3"/>
        <v>5.3944920649401651E-3</v>
      </c>
      <c r="E11" s="4">
        <f t="shared" si="1"/>
        <v>2.6972460324700825E-2</v>
      </c>
      <c r="F11" s="4">
        <f t="shared" si="1"/>
        <v>4.8550428584461472E-2</v>
      </c>
      <c r="G11" s="4">
        <f t="shared" si="1"/>
        <v>4.0458690487051238E-2</v>
      </c>
      <c r="H11" s="4">
        <f t="shared" si="1"/>
        <v>1.6659460788785801E-2</v>
      </c>
      <c r="I11" s="4">
        <f t="shared" si="1"/>
        <v>3.3318921577571606E-3</v>
      </c>
      <c r="J11" s="4">
        <f t="shared" si="1"/>
        <v>2.9227124190852282E-4</v>
      </c>
      <c r="K11" s="4">
        <f t="shared" si="1"/>
        <v>8.350606911672082E-6</v>
      </c>
      <c r="L11" s="4" t="str">
        <f t="shared" si="1"/>
        <v>-</v>
      </c>
      <c r="N11" s="15">
        <f t="shared" si="2"/>
        <v>4.9405544399982661E-2</v>
      </c>
      <c r="O11" s="15">
        <f t="shared" si="2"/>
        <v>8.6459702699969665E-2</v>
      </c>
      <c r="P11" s="18">
        <f t="shared" si="4"/>
        <v>0.14327607875994969</v>
      </c>
      <c r="Q11" s="23">
        <f t="shared" si="5"/>
        <v>0.2238688730624214</v>
      </c>
      <c r="R11" s="15">
        <f t="shared" si="6"/>
        <v>0.32658517952635602</v>
      </c>
      <c r="S11" s="15">
        <f t="shared" si="7"/>
        <v>0.4354469060351413</v>
      </c>
      <c r="T11" s="15">
        <f t="shared" si="8"/>
        <v>0.504201680672269</v>
      </c>
      <c r="U11" s="15">
        <f t="shared" ref="U6:U12" si="9">K11/K$14</f>
        <v>0.4285714285714286</v>
      </c>
      <c r="V11" s="15"/>
    </row>
    <row r="12" spans="2:23" ht="15.75" thickBot="1" x14ac:dyDescent="0.3">
      <c r="B12" s="12">
        <f t="shared" si="0"/>
        <v>2.7153042199165731E-2</v>
      </c>
      <c r="C12" s="1">
        <v>0</v>
      </c>
      <c r="D12" s="4">
        <f t="shared" si="3"/>
        <v>5.8440330703518454E-4</v>
      </c>
      <c r="E12" s="4">
        <f t="shared" si="1"/>
        <v>3.5963280432934432E-3</v>
      </c>
      <c r="F12" s="4">
        <f t="shared" si="1"/>
        <v>8.0917380974102476E-3</v>
      </c>
      <c r="G12" s="4">
        <f t="shared" si="1"/>
        <v>8.6311873039042631E-3</v>
      </c>
      <c r="H12" s="4">
        <f t="shared" si="1"/>
        <v>4.7201805568226436E-3</v>
      </c>
      <c r="I12" s="4">
        <f t="shared" si="1"/>
        <v>1.3327568631028642E-3</v>
      </c>
      <c r="J12" s="4">
        <f t="shared" si="1"/>
        <v>1.8510511987539777E-4</v>
      </c>
      <c r="K12" s="4">
        <f t="shared" si="1"/>
        <v>1.1134142548896109E-5</v>
      </c>
      <c r="L12" s="4">
        <f t="shared" si="1"/>
        <v>2.0876517279180205E-7</v>
      </c>
      <c r="N12" s="16">
        <f t="shared" si="2"/>
        <v>5.3522673099981218E-3</v>
      </c>
      <c r="O12" s="16">
        <f t="shared" si="2"/>
        <v>1.1527960359995955E-2</v>
      </c>
      <c r="P12" s="19">
        <f t="shared" si="4"/>
        <v>2.387934645999162E-2</v>
      </c>
      <c r="Q12" s="24">
        <f t="shared" si="5"/>
        <v>4.7758692919983227E-2</v>
      </c>
      <c r="R12" s="16">
        <f t="shared" si="6"/>
        <v>9.2532467532467536E-2</v>
      </c>
      <c r="S12" s="16">
        <f t="shared" si="7"/>
        <v>0.17417876241405653</v>
      </c>
      <c r="T12" s="16">
        <f t="shared" si="8"/>
        <v>0.31932773109243701</v>
      </c>
      <c r="U12" s="16">
        <f t="shared" si="9"/>
        <v>0.57142857142857151</v>
      </c>
      <c r="V12" s="16">
        <f t="shared" ref="V6:V12" si="10">L12/L$14</f>
        <v>1</v>
      </c>
    </row>
    <row r="13" spans="2:23" ht="15.75" thickBot="1" x14ac:dyDescent="0.3">
      <c r="D13" s="1">
        <v>0</v>
      </c>
      <c r="E13" s="1">
        <v>1</v>
      </c>
      <c r="F13" s="13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 t="s">
        <v>1</v>
      </c>
      <c r="N13" s="1">
        <v>0</v>
      </c>
      <c r="O13" s="1">
        <v>1</v>
      </c>
      <c r="P13" s="1">
        <v>2</v>
      </c>
      <c r="Q13" s="1">
        <v>3</v>
      </c>
      <c r="R13" s="1">
        <v>4</v>
      </c>
      <c r="S13" s="1">
        <v>5</v>
      </c>
      <c r="T13" s="1">
        <v>6</v>
      </c>
      <c r="U13" s="1">
        <v>7</v>
      </c>
      <c r="V13" s="1">
        <v>8</v>
      </c>
      <c r="W13" s="1" t="s">
        <v>1</v>
      </c>
    </row>
    <row r="14" spans="2:23" ht="15.75" thickBot="1" x14ac:dyDescent="0.3">
      <c r="D14" s="7">
        <f>SUM(D4:D12)</f>
        <v>0.10918798953548335</v>
      </c>
      <c r="E14" s="8">
        <f>SUM(E4:E12)</f>
        <v>0.31196568438709527</v>
      </c>
      <c r="F14" s="8">
        <f t="shared" ref="F14:L14" si="11">SUM(F4:F12)</f>
        <v>0.33885927786874143</v>
      </c>
      <c r="G14" s="8">
        <f t="shared" si="11"/>
        <v>0.18072494819666213</v>
      </c>
      <c r="H14" s="8">
        <f t="shared" si="11"/>
        <v>5.1011074087767512E-2</v>
      </c>
      <c r="I14" s="8">
        <f t="shared" si="11"/>
        <v>7.6516611131651289E-3</v>
      </c>
      <c r="J14" s="8">
        <f t="shared" si="11"/>
        <v>5.7967129645190353E-4</v>
      </c>
      <c r="K14" s="8">
        <f t="shared" si="11"/>
        <v>1.9484749460568189E-5</v>
      </c>
      <c r="L14" s="9">
        <f t="shared" si="11"/>
        <v>2.0876517279180205E-7</v>
      </c>
      <c r="N14" s="21">
        <f t="shared" ref="N14:V14" si="12">SUMPRODUCT($C4:$C12,N4:N12)</f>
        <v>3.4285714285714284</v>
      </c>
      <c r="O14" s="21">
        <f t="shared" si="12"/>
        <v>3</v>
      </c>
      <c r="P14" s="21">
        <f>SUMPRODUCT($C4:$C12,P4:P12)</f>
        <v>2.5714285714285712</v>
      </c>
      <c r="Q14" s="21">
        <f t="shared" si="12"/>
        <v>2.1428571428571423</v>
      </c>
      <c r="R14" s="21">
        <f t="shared" si="12"/>
        <v>1.7142857142857144</v>
      </c>
      <c r="S14" s="21">
        <f t="shared" si="12"/>
        <v>1.2857142857142858</v>
      </c>
      <c r="T14" s="21">
        <f t="shared" si="12"/>
        <v>0.85714285714285721</v>
      </c>
      <c r="U14" s="21">
        <f t="shared" si="12"/>
        <v>0.4285714285714286</v>
      </c>
      <c r="V14" s="21">
        <f t="shared" si="12"/>
        <v>0</v>
      </c>
    </row>
    <row r="15" spans="2:23" x14ac:dyDescent="0.25">
      <c r="E15" s="2"/>
      <c r="F15" s="2"/>
      <c r="N15" s="1" t="s">
        <v>14</v>
      </c>
    </row>
    <row r="16" spans="2:23" x14ac:dyDescent="0.25">
      <c r="E16" s="2"/>
      <c r="F16" s="2"/>
      <c r="P16" s="20" t="s">
        <v>15</v>
      </c>
      <c r="Q16" s="20" t="s">
        <v>23</v>
      </c>
      <c r="R16" s="20" t="s">
        <v>16</v>
      </c>
    </row>
    <row r="17" spans="4:22" x14ac:dyDescent="0.25">
      <c r="D17" s="1" t="s">
        <v>12</v>
      </c>
      <c r="E17" s="2"/>
      <c r="F17" s="2"/>
    </row>
    <row r="18" spans="4:22" x14ac:dyDescent="0.25">
      <c r="D18" s="1" t="s">
        <v>13</v>
      </c>
      <c r="E18" s="2"/>
      <c r="F18" s="2"/>
      <c r="N18" s="22">
        <f t="shared" ref="N18:V18" si="13">SUMPRODUCT($C4:$C12,$C4:$C12,N4:N12)</f>
        <v>13.310924369747898</v>
      </c>
      <c r="O18" s="22">
        <f t="shared" si="13"/>
        <v>10.411764705882351</v>
      </c>
      <c r="P18" s="22">
        <f>SUMPRODUCT($C4:$C12,$C4:$C12,P4:P12)</f>
        <v>7.8655462184873954</v>
      </c>
      <c r="Q18" s="22">
        <f t="shared" si="13"/>
        <v>5.6722689075630237</v>
      </c>
      <c r="R18" s="22">
        <f t="shared" si="13"/>
        <v>3.8319327731092443</v>
      </c>
      <c r="S18" s="22">
        <f t="shared" si="13"/>
        <v>2.3445378151260505</v>
      </c>
      <c r="T18" s="22">
        <f t="shared" si="13"/>
        <v>1.2100840336134455</v>
      </c>
      <c r="U18" s="22">
        <f t="shared" si="13"/>
        <v>0.4285714285714286</v>
      </c>
      <c r="V18" s="22">
        <f t="shared" si="13"/>
        <v>0</v>
      </c>
    </row>
    <row r="19" spans="4:22" x14ac:dyDescent="0.25">
      <c r="E19" s="2"/>
      <c r="F19" s="2"/>
      <c r="P19" s="20" t="s">
        <v>17</v>
      </c>
      <c r="Q19" s="20" t="s">
        <v>20</v>
      </c>
    </row>
    <row r="20" spans="4:22" x14ac:dyDescent="0.25">
      <c r="E20" s="2"/>
      <c r="F20" s="2"/>
    </row>
    <row r="21" spans="4:22" x14ac:dyDescent="0.25">
      <c r="E21" s="2"/>
      <c r="F21" s="2"/>
      <c r="N21" s="22">
        <f t="shared" ref="N21:V21" si="14">N18-N14^2</f>
        <v>1.5558223289315727</v>
      </c>
      <c r="O21" s="22">
        <f t="shared" si="14"/>
        <v>1.4117647058823515</v>
      </c>
      <c r="P21" s="22">
        <f>P18-P14^2</f>
        <v>1.2533013205282133</v>
      </c>
      <c r="Q21" s="22">
        <f t="shared" si="14"/>
        <v>1.0804321728691484</v>
      </c>
      <c r="R21" s="22">
        <f t="shared" si="14"/>
        <v>0.89315726290516206</v>
      </c>
      <c r="S21" s="22">
        <f t="shared" si="14"/>
        <v>0.69147659063625433</v>
      </c>
      <c r="T21" s="22">
        <f t="shared" si="14"/>
        <v>0.47539015606242496</v>
      </c>
      <c r="U21" s="22">
        <f t="shared" si="14"/>
        <v>0.24489795918367346</v>
      </c>
      <c r="V21" s="22">
        <f t="shared" si="14"/>
        <v>0</v>
      </c>
    </row>
    <row r="22" spans="4:22" x14ac:dyDescent="0.25">
      <c r="E22" s="2"/>
      <c r="F22" s="2"/>
      <c r="P22" s="20" t="s">
        <v>18</v>
      </c>
      <c r="Q22" s="20" t="s">
        <v>21</v>
      </c>
    </row>
    <row r="23" spans="4:22" x14ac:dyDescent="0.25">
      <c r="E23" s="2"/>
      <c r="F23" s="2"/>
    </row>
    <row r="24" spans="4:22" x14ac:dyDescent="0.25">
      <c r="E24" s="2"/>
      <c r="F24" s="2"/>
      <c r="N24" s="22">
        <f t="shared" ref="N24:O24" si="15">SQRT(N21)</f>
        <v>1.2473260716154266</v>
      </c>
      <c r="O24" s="22">
        <f t="shared" si="15"/>
        <v>1.1881770515720085</v>
      </c>
      <c r="P24" s="22">
        <f>SQRT(P21)</f>
        <v>1.1195094106474555</v>
      </c>
      <c r="Q24" s="22">
        <f t="shared" ref="Q24:V24" si="16">SQRT(Q21)</f>
        <v>1.0394383930128559</v>
      </c>
      <c r="R24" s="22">
        <f t="shared" si="16"/>
        <v>0.94506997778215451</v>
      </c>
      <c r="S24" s="22">
        <f t="shared" si="16"/>
        <v>0.83155071441028439</v>
      </c>
      <c r="T24" s="22">
        <f t="shared" si="16"/>
        <v>0.6894854284627232</v>
      </c>
      <c r="U24" s="22">
        <f t="shared" si="16"/>
        <v>0.49487165930539351</v>
      </c>
      <c r="V24" s="22">
        <f t="shared" si="16"/>
        <v>0</v>
      </c>
    </row>
    <row r="25" spans="4:22" x14ac:dyDescent="0.25">
      <c r="E25" s="2"/>
      <c r="F25" s="2"/>
      <c r="P25" s="20" t="s">
        <v>19</v>
      </c>
      <c r="Q25" s="20" t="s">
        <v>22</v>
      </c>
    </row>
    <row r="26" spans="4:22" x14ac:dyDescent="0.25">
      <c r="E26" s="2"/>
      <c r="F26" s="2"/>
    </row>
  </sheetData>
  <conditionalFormatting sqref="D4:L12">
    <cfRule type="colorScale" priority="1">
      <colorScale>
        <cfvo type="min"/>
        <cfvo type="max"/>
        <color theme="0"/>
        <color rgb="FFFFC000"/>
      </colorScale>
    </cfRule>
    <cfRule type="colorScale" priority="2">
      <colorScale>
        <cfvo type="min"/>
        <cfvo type="max"/>
        <color theme="0" tint="-4.9989318521683403E-2"/>
        <color theme="1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A9402-4C56-47DA-B5C3-003DA3E60AC0}">
  <dimension ref="B2:W25"/>
  <sheetViews>
    <sheetView tabSelected="1" topLeftCell="A10" workbookViewId="0">
      <selection activeCell="L29" sqref="L29"/>
    </sheetView>
  </sheetViews>
  <sheetFormatPr defaultRowHeight="15" x14ac:dyDescent="0.25"/>
  <cols>
    <col min="1" max="3" width="9.140625" style="1"/>
    <col min="4" max="13" width="8.85546875" style="1" customWidth="1"/>
    <col min="14" max="14" width="9.140625" style="1"/>
    <col min="15" max="15" width="11.85546875" style="1" customWidth="1"/>
    <col min="16" max="16" width="13.85546875" style="1" customWidth="1"/>
    <col min="17" max="16384" width="9.140625" style="1"/>
  </cols>
  <sheetData>
    <row r="2" spans="2:23" x14ac:dyDescent="0.25">
      <c r="D2" s="1" t="s">
        <v>6</v>
      </c>
    </row>
    <row r="3" spans="2:23" ht="15.75" thickBot="1" x14ac:dyDescent="0.3">
      <c r="C3" s="1" t="s">
        <v>0</v>
      </c>
      <c r="M3" s="3">
        <f>SUM(D4:L12)</f>
        <v>0.99999999999999978</v>
      </c>
    </row>
    <row r="4" spans="2:23" x14ac:dyDescent="0.25">
      <c r="B4" s="10">
        <f t="shared" ref="B4:B12" si="0">SUM(D4:L4)</f>
        <v>2.9853419709227686E-5</v>
      </c>
      <c r="C4" s="1">
        <v>8</v>
      </c>
      <c r="D4" s="4">
        <f>IF(8-D$13-$C4&gt;=0,COMBIN(10,D$13)*COMBIN(15,$C4)*COMBIN(20,8-D$13-$C4) / COMBIN(45,8),"-")</f>
        <v>2.9853419709227686E-5</v>
      </c>
      <c r="E4" s="4" t="str">
        <f t="shared" ref="E4:L12" si="1">IF(8-E$13-$C4&gt;=0,COMBIN(10,E$13)*COMBIN(15,$C4)*COMBIN(20,8-E$13-$C4) / COMBIN(45,8),"-")</f>
        <v>-</v>
      </c>
      <c r="F4" s="4" t="str">
        <f t="shared" si="1"/>
        <v>-</v>
      </c>
      <c r="G4" s="4" t="str">
        <f t="shared" si="1"/>
        <v>-</v>
      </c>
      <c r="H4" s="4" t="str">
        <f t="shared" si="1"/>
        <v>-</v>
      </c>
      <c r="I4" s="4" t="str">
        <f t="shared" si="1"/>
        <v>-</v>
      </c>
      <c r="J4" s="4" t="str">
        <f t="shared" si="1"/>
        <v>-</v>
      </c>
      <c r="K4" s="4" t="str">
        <f t="shared" si="1"/>
        <v>-</v>
      </c>
      <c r="L4" s="4" t="str">
        <f t="shared" si="1"/>
        <v>-</v>
      </c>
    </row>
    <row r="5" spans="2:23" x14ac:dyDescent="0.25">
      <c r="B5" s="11">
        <f t="shared" si="0"/>
        <v>8.9560259127683067E-4</v>
      </c>
      <c r="C5" s="1">
        <v>7</v>
      </c>
      <c r="D5" s="4">
        <f t="shared" ref="D5:D12" si="2">IF(8-D$13-$C5&gt;=0,COMBIN(10,D$13)*COMBIN(15,$C5)*COMBIN(20,8-D$13-$C5) / COMBIN(45,8),"-")</f>
        <v>5.9706839418455378E-4</v>
      </c>
      <c r="E5" s="4">
        <f t="shared" si="1"/>
        <v>2.9853419709227689E-4</v>
      </c>
      <c r="F5" s="4" t="str">
        <f t="shared" si="1"/>
        <v>-</v>
      </c>
      <c r="G5" s="4" t="str">
        <f t="shared" si="1"/>
        <v>-</v>
      </c>
      <c r="H5" s="4" t="str">
        <f t="shared" si="1"/>
        <v>-</v>
      </c>
      <c r="I5" s="4" t="str">
        <f t="shared" si="1"/>
        <v>-</v>
      </c>
      <c r="J5" s="4" t="str">
        <f t="shared" si="1"/>
        <v>-</v>
      </c>
      <c r="K5" s="4" t="str">
        <f t="shared" si="1"/>
        <v>-</v>
      </c>
      <c r="L5" s="4" t="str">
        <f t="shared" si="1"/>
        <v>-</v>
      </c>
    </row>
    <row r="6" spans="2:23" x14ac:dyDescent="0.25">
      <c r="B6" s="11">
        <f t="shared" si="0"/>
        <v>1.0100407001622036E-2</v>
      </c>
      <c r="C6" s="1">
        <v>6</v>
      </c>
      <c r="D6" s="4">
        <f t="shared" si="2"/>
        <v>4.4116720236969812E-3</v>
      </c>
      <c r="E6" s="4">
        <f t="shared" si="1"/>
        <v>4.6438652881020852E-3</v>
      </c>
      <c r="F6" s="4">
        <f t="shared" si="1"/>
        <v>1.0448696898229693E-3</v>
      </c>
      <c r="G6" s="4" t="str">
        <f t="shared" si="1"/>
        <v>-</v>
      </c>
      <c r="H6" s="4" t="str">
        <f t="shared" si="1"/>
        <v>-</v>
      </c>
      <c r="I6" s="4" t="str">
        <f t="shared" si="1"/>
        <v>-</v>
      </c>
      <c r="J6" s="4" t="str">
        <f t="shared" si="1"/>
        <v>-</v>
      </c>
      <c r="K6" s="4" t="str">
        <f t="shared" si="1"/>
        <v>-</v>
      </c>
      <c r="L6" s="4" t="str">
        <f t="shared" si="1"/>
        <v>-</v>
      </c>
    </row>
    <row r="7" spans="2:23" x14ac:dyDescent="0.25">
      <c r="B7" s="11">
        <f t="shared" si="0"/>
        <v>5.6562279209083396E-2</v>
      </c>
      <c r="C7" s="1">
        <v>5</v>
      </c>
      <c r="D7" s="4">
        <f t="shared" si="2"/>
        <v>1.5882019285309131E-2</v>
      </c>
      <c r="E7" s="4">
        <f t="shared" si="1"/>
        <v>2.6470032142181885E-2</v>
      </c>
      <c r="F7" s="4">
        <f t="shared" si="1"/>
        <v>1.2538436277875631E-2</v>
      </c>
      <c r="G7" s="4">
        <f t="shared" si="1"/>
        <v>1.6717915037167508E-3</v>
      </c>
      <c r="H7" s="4" t="str">
        <f t="shared" si="1"/>
        <v>-</v>
      </c>
      <c r="I7" s="4" t="str">
        <f t="shared" si="1"/>
        <v>-</v>
      </c>
      <c r="J7" s="4" t="str">
        <f t="shared" si="1"/>
        <v>-</v>
      </c>
      <c r="K7" s="4" t="str">
        <f t="shared" si="1"/>
        <v>-</v>
      </c>
      <c r="L7" s="4" t="str">
        <f t="shared" si="1"/>
        <v>-</v>
      </c>
    </row>
    <row r="8" spans="2:23" x14ac:dyDescent="0.25">
      <c r="B8" s="11">
        <f t="shared" si="0"/>
        <v>0.17354335666423315</v>
      </c>
      <c r="C8" s="1">
        <v>4</v>
      </c>
      <c r="D8" s="4">
        <f t="shared" si="2"/>
        <v>3.0681173619347187E-2</v>
      </c>
      <c r="E8" s="4">
        <f t="shared" si="1"/>
        <v>7.219099675140514E-2</v>
      </c>
      <c r="F8" s="4">
        <f>IF(8-F$13-$C8&gt;=0,COMBIN(10,F$13)*COMBIN(15,$C8)*COMBIN(20,8-F$13-$C8) / COMBIN(45,8),"-")</f>
        <v>5.4143247563553862E-2</v>
      </c>
      <c r="G8" s="4">
        <f t="shared" si="1"/>
        <v>1.5198104579243189E-2</v>
      </c>
      <c r="H8" s="4">
        <f t="shared" si="1"/>
        <v>1.3298341506837788E-3</v>
      </c>
      <c r="I8" s="4" t="str">
        <f t="shared" si="1"/>
        <v>-</v>
      </c>
      <c r="J8" s="4" t="str">
        <f t="shared" si="1"/>
        <v>-</v>
      </c>
      <c r="K8" s="4" t="str">
        <f t="shared" si="1"/>
        <v>-</v>
      </c>
      <c r="L8" s="4" t="str">
        <f t="shared" si="1"/>
        <v>-</v>
      </c>
    </row>
    <row r="9" spans="2:23" x14ac:dyDescent="0.25">
      <c r="B9" s="11">
        <f>SUM(D9:L9)</f>
        <v>0.30080848488467082</v>
      </c>
      <c r="C9" s="1">
        <v>3</v>
      </c>
      <c r="D9" s="4">
        <f t="shared" si="2"/>
        <v>3.2726585193970335E-2</v>
      </c>
      <c r="E9" s="4">
        <f t="shared" si="1"/>
        <v>0.1022705787311573</v>
      </c>
      <c r="F9" s="4">
        <f t="shared" si="1"/>
        <v>0.10828649512710774</v>
      </c>
      <c r="G9" s="4">
        <f t="shared" si="1"/>
        <v>4.812733116760344E-2</v>
      </c>
      <c r="H9" s="4">
        <f t="shared" si="1"/>
        <v>8.8655610045585264E-3</v>
      </c>
      <c r="I9" s="4">
        <f t="shared" si="1"/>
        <v>5.3193366027351171E-4</v>
      </c>
      <c r="J9" s="4" t="str">
        <f t="shared" si="1"/>
        <v>-</v>
      </c>
      <c r="K9" s="4" t="str">
        <f t="shared" si="1"/>
        <v>-</v>
      </c>
      <c r="L9" s="4" t="str">
        <f t="shared" si="1"/>
        <v>-</v>
      </c>
    </row>
    <row r="10" spans="2:23" x14ac:dyDescent="0.25">
      <c r="B10" s="11">
        <f t="shared" si="0"/>
        <v>0.28923892777372184</v>
      </c>
      <c r="C10" s="1">
        <v>2</v>
      </c>
      <c r="D10" s="4">
        <f t="shared" si="2"/>
        <v>1.8880722227290578E-2</v>
      </c>
      <c r="E10" s="4">
        <f t="shared" si="1"/>
        <v>7.5522888909162297E-2</v>
      </c>
      <c r="F10" s="4">
        <f t="shared" si="1"/>
        <v>0.10620406252850949</v>
      </c>
      <c r="G10" s="4">
        <f t="shared" si="1"/>
        <v>6.6637843155143206E-2</v>
      </c>
      <c r="H10" s="4">
        <f t="shared" si="1"/>
        <v>1.9436037586916768E-2</v>
      </c>
      <c r="I10" s="4">
        <f t="shared" si="1"/>
        <v>2.4550784320315922E-3</v>
      </c>
      <c r="J10" s="4">
        <f t="shared" si="1"/>
        <v>1.0229493466798298E-4</v>
      </c>
      <c r="K10" s="4" t="str">
        <f t="shared" si="1"/>
        <v>-</v>
      </c>
      <c r="L10" s="4" t="str">
        <f t="shared" si="1"/>
        <v>-</v>
      </c>
    </row>
    <row r="11" spans="2:23" x14ac:dyDescent="0.25">
      <c r="B11" s="11">
        <f t="shared" si="0"/>
        <v>0.14166804625651688</v>
      </c>
      <c r="C11" s="1">
        <v>1</v>
      </c>
      <c r="D11" s="4">
        <f t="shared" si="2"/>
        <v>5.3944920649401651E-3</v>
      </c>
      <c r="E11" s="4">
        <f t="shared" si="1"/>
        <v>2.6972460324700825E-2</v>
      </c>
      <c r="F11" s="4">
        <f t="shared" si="1"/>
        <v>4.8550428584461472E-2</v>
      </c>
      <c r="G11" s="4">
        <f t="shared" si="1"/>
        <v>4.0458690487051238E-2</v>
      </c>
      <c r="H11" s="4">
        <f t="shared" si="1"/>
        <v>1.6659460788785801E-2</v>
      </c>
      <c r="I11" s="4">
        <f t="shared" si="1"/>
        <v>3.3318921577571606E-3</v>
      </c>
      <c r="J11" s="4">
        <f t="shared" si="1"/>
        <v>2.9227124190852282E-4</v>
      </c>
      <c r="K11" s="4">
        <f t="shared" si="1"/>
        <v>8.350606911672082E-6</v>
      </c>
      <c r="L11" s="4" t="str">
        <f t="shared" si="1"/>
        <v>-</v>
      </c>
    </row>
    <row r="12" spans="2:23" ht="15.75" thickBot="1" x14ac:dyDescent="0.3">
      <c r="B12" s="12">
        <f t="shared" si="0"/>
        <v>2.7153042199165731E-2</v>
      </c>
      <c r="C12" s="1">
        <v>0</v>
      </c>
      <c r="D12" s="4">
        <f t="shared" si="2"/>
        <v>5.8440330703518454E-4</v>
      </c>
      <c r="E12" s="4">
        <f t="shared" si="1"/>
        <v>3.5963280432934432E-3</v>
      </c>
      <c r="F12" s="4">
        <f t="shared" si="1"/>
        <v>8.0917380974102476E-3</v>
      </c>
      <c r="G12" s="4">
        <f t="shared" si="1"/>
        <v>8.6311873039042631E-3</v>
      </c>
      <c r="H12" s="4">
        <f t="shared" si="1"/>
        <v>4.7201805568226436E-3</v>
      </c>
      <c r="I12" s="4">
        <f t="shared" si="1"/>
        <v>1.3327568631028642E-3</v>
      </c>
      <c r="J12" s="4">
        <f t="shared" si="1"/>
        <v>1.8510511987539777E-4</v>
      </c>
      <c r="K12" s="4">
        <f t="shared" si="1"/>
        <v>1.1134142548896109E-5</v>
      </c>
      <c r="L12" s="4">
        <f t="shared" si="1"/>
        <v>2.0876517279180205E-7</v>
      </c>
    </row>
    <row r="13" spans="2:23" ht="15.75" thickBot="1" x14ac:dyDescent="0.3">
      <c r="D13" s="1">
        <v>0</v>
      </c>
      <c r="E13" s="1">
        <v>1</v>
      </c>
      <c r="F13" s="13">
        <v>2</v>
      </c>
      <c r="G13" s="1">
        <v>3</v>
      </c>
      <c r="H13" s="1">
        <v>4</v>
      </c>
      <c r="I13" s="1">
        <v>5</v>
      </c>
      <c r="J13" s="1">
        <v>6</v>
      </c>
      <c r="K13" s="1">
        <v>7</v>
      </c>
      <c r="L13" s="1">
        <v>8</v>
      </c>
      <c r="M13" s="1" t="s">
        <v>1</v>
      </c>
      <c r="W13" s="1" t="s">
        <v>1</v>
      </c>
    </row>
    <row r="14" spans="2:23" ht="15.75" thickBot="1" x14ac:dyDescent="0.3">
      <c r="D14" s="7">
        <f>SUM(D4:D12)</f>
        <v>0.10918798953548335</v>
      </c>
      <c r="E14" s="8">
        <f>SUM(E4:E12)</f>
        <v>0.31196568438709527</v>
      </c>
      <c r="F14" s="8">
        <f t="shared" ref="F14:L14" si="3">SUM(F4:F12)</f>
        <v>0.33885927786874143</v>
      </c>
      <c r="G14" s="8">
        <f t="shared" si="3"/>
        <v>0.18072494819666213</v>
      </c>
      <c r="H14" s="8">
        <f t="shared" si="3"/>
        <v>5.1011074087767512E-2</v>
      </c>
      <c r="I14" s="8">
        <f t="shared" si="3"/>
        <v>7.6516611131651289E-3</v>
      </c>
      <c r="J14" s="8">
        <f t="shared" si="3"/>
        <v>5.7967129645190353E-4</v>
      </c>
      <c r="K14" s="8">
        <f t="shared" si="3"/>
        <v>1.9484749460568189E-5</v>
      </c>
      <c r="L14" s="9">
        <f t="shared" si="3"/>
        <v>2.0876517279180205E-7</v>
      </c>
    </row>
    <row r="15" spans="2:23" x14ac:dyDescent="0.25">
      <c r="E15" s="2"/>
      <c r="F15" s="2"/>
      <c r="N15" s="1" t="s">
        <v>24</v>
      </c>
      <c r="O15" s="1" t="s">
        <v>25</v>
      </c>
      <c r="P15" s="1" t="s">
        <v>26</v>
      </c>
      <c r="Q15" s="1" t="s">
        <v>27</v>
      </c>
    </row>
    <row r="16" spans="2:23" ht="15.75" thickBot="1" x14ac:dyDescent="0.3">
      <c r="C16" s="1" t="s">
        <v>0</v>
      </c>
      <c r="E16" s="2"/>
      <c r="F16" s="2"/>
    </row>
    <row r="17" spans="3:17" ht="15.75" thickBot="1" x14ac:dyDescent="0.3">
      <c r="C17" s="1">
        <v>8</v>
      </c>
      <c r="D17" s="7">
        <f t="shared" ref="D17:L25" si="4">D4/$B4</f>
        <v>1</v>
      </c>
      <c r="E17" s="8"/>
      <c r="F17" s="8"/>
      <c r="G17" s="8"/>
      <c r="H17" s="8"/>
      <c r="I17" s="8"/>
      <c r="J17" s="8"/>
      <c r="K17" s="8"/>
      <c r="L17" s="9"/>
      <c r="N17" s="25">
        <f t="shared" ref="N17:N25" si="5">SUMPRODUCT(D$13:L$13,D17:L17)</f>
        <v>0</v>
      </c>
      <c r="O17" s="25">
        <f t="shared" ref="O17:O25" si="6">SUMPRODUCT(D$13:L$13,D$13:L$13,D17:L17)</f>
        <v>0</v>
      </c>
      <c r="P17" s="25">
        <f>O17-N17^2</f>
        <v>0</v>
      </c>
      <c r="Q17" s="25">
        <f>SQRT(P17)</f>
        <v>0</v>
      </c>
    </row>
    <row r="18" spans="3:17" ht="15.75" thickBot="1" x14ac:dyDescent="0.3">
      <c r="C18" s="1">
        <v>7</v>
      </c>
      <c r="D18" s="7">
        <f t="shared" si="4"/>
        <v>0.66666666666666663</v>
      </c>
      <c r="E18" s="8">
        <f t="shared" si="4"/>
        <v>0.33333333333333331</v>
      </c>
      <c r="F18" s="8"/>
      <c r="G18" s="8"/>
      <c r="H18" s="8"/>
      <c r="I18" s="8"/>
      <c r="J18" s="8"/>
      <c r="K18" s="8"/>
      <c r="L18" s="9"/>
      <c r="N18" s="26">
        <f t="shared" si="5"/>
        <v>0.33333333333333331</v>
      </c>
      <c r="O18" s="26">
        <f t="shared" si="6"/>
        <v>0.33333333333333331</v>
      </c>
      <c r="P18" s="26">
        <f t="shared" ref="P18:P25" si="7">O18-N18^2</f>
        <v>0.22222222222222221</v>
      </c>
      <c r="Q18" s="26">
        <f t="shared" ref="Q18:Q25" si="8">SQRT(P18)</f>
        <v>0.47140452079103168</v>
      </c>
    </row>
    <row r="19" spans="3:17" ht="15.75" thickBot="1" x14ac:dyDescent="0.3">
      <c r="C19" s="1">
        <v>6</v>
      </c>
      <c r="D19" s="7">
        <f t="shared" si="4"/>
        <v>0.43678160919540227</v>
      </c>
      <c r="E19" s="8">
        <f t="shared" si="4"/>
        <v>0.45977011494252867</v>
      </c>
      <c r="F19" s="8">
        <f t="shared" si="4"/>
        <v>0.10344827586206896</v>
      </c>
      <c r="G19" s="8"/>
      <c r="H19" s="8"/>
      <c r="I19" s="8"/>
      <c r="J19" s="8"/>
      <c r="K19" s="8"/>
      <c r="L19" s="9"/>
      <c r="N19" s="26">
        <f t="shared" si="5"/>
        <v>0.66666666666666663</v>
      </c>
      <c r="O19" s="26">
        <f t="shared" si="6"/>
        <v>0.87356321839080453</v>
      </c>
      <c r="P19" s="26">
        <f t="shared" si="7"/>
        <v>0.42911877394636011</v>
      </c>
      <c r="Q19" s="26">
        <f t="shared" si="8"/>
        <v>0.65507157925402326</v>
      </c>
    </row>
    <row r="20" spans="3:17" ht="15.75" thickBot="1" x14ac:dyDescent="0.3">
      <c r="C20" s="1">
        <v>5</v>
      </c>
      <c r="D20" s="7">
        <f t="shared" si="4"/>
        <v>0.28078817733990147</v>
      </c>
      <c r="E20" s="8">
        <f t="shared" si="4"/>
        <v>0.46798029556650245</v>
      </c>
      <c r="F20" s="8">
        <f t="shared" si="4"/>
        <v>0.22167487684729065</v>
      </c>
      <c r="G20" s="8">
        <f t="shared" si="4"/>
        <v>2.9556650246305421E-2</v>
      </c>
      <c r="H20" s="8"/>
      <c r="I20" s="8"/>
      <c r="J20" s="8"/>
      <c r="K20" s="8"/>
      <c r="L20" s="9"/>
      <c r="N20" s="26">
        <f t="shared" si="5"/>
        <v>1</v>
      </c>
      <c r="O20" s="26">
        <f>SUMPRODUCT(D$13:L$13,D$13:L$13,D20:L20)</f>
        <v>1.6206896551724137</v>
      </c>
      <c r="P20" s="26">
        <f t="shared" si="7"/>
        <v>0.6206896551724137</v>
      </c>
      <c r="Q20" s="26">
        <f t="shared" si="8"/>
        <v>0.78783859715833526</v>
      </c>
    </row>
    <row r="21" spans="3:17" ht="15.75" thickBot="1" x14ac:dyDescent="0.3">
      <c r="C21" s="1">
        <v>4</v>
      </c>
      <c r="D21" s="7">
        <f t="shared" si="4"/>
        <v>0.17679255610290096</v>
      </c>
      <c r="E21" s="8">
        <f t="shared" si="4"/>
        <v>0.41598248494800216</v>
      </c>
      <c r="F21" s="8">
        <f t="shared" si="4"/>
        <v>0.31198686371100165</v>
      </c>
      <c r="G21" s="8">
        <f t="shared" si="4"/>
        <v>8.7575259989053092E-2</v>
      </c>
      <c r="H21" s="8">
        <f t="shared" si="4"/>
        <v>7.6628352490421452E-3</v>
      </c>
      <c r="I21" s="8"/>
      <c r="J21" s="8"/>
      <c r="K21" s="8"/>
      <c r="L21" s="9"/>
      <c r="N21" s="26">
        <f t="shared" si="5"/>
        <v>1.3333333333333333</v>
      </c>
      <c r="O21" s="26">
        <f t="shared" si="6"/>
        <v>2.5747126436781609</v>
      </c>
      <c r="P21" s="26">
        <f t="shared" si="7"/>
        <v>0.7969348659003832</v>
      </c>
      <c r="Q21" s="26">
        <f t="shared" si="8"/>
        <v>0.89271208454931494</v>
      </c>
    </row>
    <row r="22" spans="3:17" ht="15.75" thickBot="1" x14ac:dyDescent="0.3">
      <c r="C22" s="1">
        <v>3</v>
      </c>
      <c r="D22" s="7">
        <f t="shared" si="4"/>
        <v>0.10879541914024674</v>
      </c>
      <c r="E22" s="8">
        <f t="shared" si="4"/>
        <v>0.33998568481327107</v>
      </c>
      <c r="F22" s="8">
        <f t="shared" si="4"/>
        <v>0.35998484274346348</v>
      </c>
      <c r="G22" s="8">
        <f t="shared" si="4"/>
        <v>0.15999326344153933</v>
      </c>
      <c r="H22" s="8">
        <f t="shared" si="4"/>
        <v>2.9472443265546711E-2</v>
      </c>
      <c r="I22" s="8">
        <f t="shared" si="4"/>
        <v>1.7683465959328032E-3</v>
      </c>
      <c r="J22" s="8"/>
      <c r="K22" s="8"/>
      <c r="L22" s="9"/>
      <c r="N22" s="26">
        <f>SUMPRODUCT(D$13:L$13,D22:L22)</f>
        <v>1.6666666666666667</v>
      </c>
      <c r="O22" s="26">
        <f t="shared" si="6"/>
        <v>3.7356321839080464</v>
      </c>
      <c r="P22" s="26">
        <f t="shared" si="7"/>
        <v>0.95785440613026829</v>
      </c>
      <c r="Q22" s="26">
        <f t="shared" si="8"/>
        <v>0.97870036585783915</v>
      </c>
    </row>
    <row r="23" spans="3:17" ht="15.75" thickBot="1" x14ac:dyDescent="0.3">
      <c r="C23" s="1">
        <v>2</v>
      </c>
      <c r="D23" s="7">
        <f t="shared" si="4"/>
        <v>6.5277251484148063E-2</v>
      </c>
      <c r="E23" s="8">
        <f t="shared" si="4"/>
        <v>0.2611090059365922</v>
      </c>
      <c r="F23" s="8">
        <f t="shared" si="4"/>
        <v>0.3671845395983328</v>
      </c>
      <c r="G23" s="8">
        <f t="shared" si="4"/>
        <v>0.23039029935581665</v>
      </c>
      <c r="H23" s="8">
        <f t="shared" si="4"/>
        <v>6.7197170645446516E-2</v>
      </c>
      <c r="I23" s="8">
        <f t="shared" si="4"/>
        <v>8.4880636604774563E-3</v>
      </c>
      <c r="J23" s="8">
        <f t="shared" si="4"/>
        <v>3.5366931918656062E-4</v>
      </c>
      <c r="K23" s="8"/>
      <c r="L23" s="9"/>
      <c r="N23" s="26">
        <f t="shared" si="5"/>
        <v>2.0000000000000004</v>
      </c>
      <c r="O23" s="26">
        <f t="shared" si="6"/>
        <v>5.1034482758620703</v>
      </c>
      <c r="P23" s="26">
        <f t="shared" si="7"/>
        <v>1.1034482758620685</v>
      </c>
      <c r="Q23" s="26">
        <f t="shared" si="8"/>
        <v>1.0504514628777801</v>
      </c>
    </row>
    <row r="24" spans="3:17" ht="15.75" thickBot="1" x14ac:dyDescent="0.3">
      <c r="C24" s="1">
        <v>1</v>
      </c>
      <c r="D24" s="7">
        <f t="shared" si="4"/>
        <v>3.8078396699086352E-2</v>
      </c>
      <c r="E24" s="8">
        <f t="shared" si="4"/>
        <v>0.19039198349543177</v>
      </c>
      <c r="F24" s="8">
        <f t="shared" si="4"/>
        <v>0.34270557029177706</v>
      </c>
      <c r="G24" s="8">
        <f t="shared" si="4"/>
        <v>0.28558797524314766</v>
      </c>
      <c r="H24" s="8">
        <f t="shared" si="4"/>
        <v>0.11759504862953137</v>
      </c>
      <c r="I24" s="8">
        <f t="shared" si="4"/>
        <v>2.3519009725906273E-2</v>
      </c>
      <c r="J24" s="8">
        <f t="shared" si="4"/>
        <v>2.0630710285882694E-3</v>
      </c>
      <c r="K24" s="8">
        <f t="shared" si="4"/>
        <v>5.8944886531093426E-5</v>
      </c>
      <c r="L24" s="9"/>
      <c r="N24" s="26">
        <f t="shared" si="5"/>
        <v>2.333333333333333</v>
      </c>
      <c r="O24" s="26">
        <f t="shared" si="6"/>
        <v>6.6781609195402289</v>
      </c>
      <c r="P24" s="26">
        <f t="shared" si="7"/>
        <v>1.2337164750957861</v>
      </c>
      <c r="Q24" s="26">
        <f t="shared" si="8"/>
        <v>1.1107279032669459</v>
      </c>
    </row>
    <row r="25" spans="3:17" ht="15.75" thickBot="1" x14ac:dyDescent="0.3">
      <c r="C25" s="1">
        <v>0</v>
      </c>
      <c r="D25" s="7">
        <f t="shared" si="4"/>
        <v>2.1522572047309681E-2</v>
      </c>
      <c r="E25" s="8">
        <f t="shared" si="4"/>
        <v>0.13244659721421342</v>
      </c>
      <c r="F25" s="8">
        <f t="shared" si="4"/>
        <v>0.29800484373198022</v>
      </c>
      <c r="G25" s="8">
        <f t="shared" si="4"/>
        <v>0.31787183331411217</v>
      </c>
      <c r="H25" s="8">
        <f t="shared" si="4"/>
        <v>0.17383615884365508</v>
      </c>
      <c r="I25" s="8">
        <f t="shared" si="4"/>
        <v>4.9083150732326143E-2</v>
      </c>
      <c r="J25" s="8">
        <f t="shared" si="4"/>
        <v>6.8171042683786301E-3</v>
      </c>
      <c r="K25" s="8">
        <f t="shared" si="4"/>
        <v>4.1005138456412819E-4</v>
      </c>
      <c r="L25" s="9">
        <f t="shared" si="4"/>
        <v>7.6884634605774039E-6</v>
      </c>
      <c r="N25" s="27">
        <f t="shared" si="5"/>
        <v>2.6666666666666665</v>
      </c>
      <c r="O25" s="27">
        <f t="shared" si="6"/>
        <v>8.4597701149425291</v>
      </c>
      <c r="P25" s="27">
        <f t="shared" si="7"/>
        <v>1.3486590038314183</v>
      </c>
      <c r="Q25" s="27">
        <f t="shared" si="8"/>
        <v>1.1613177876151808</v>
      </c>
    </row>
  </sheetData>
  <conditionalFormatting sqref="D4:L12">
    <cfRule type="colorScale" priority="1">
      <colorScale>
        <cfvo type="min"/>
        <cfvo type="max"/>
        <color theme="0"/>
        <color rgb="FFFFC000"/>
      </colorScale>
    </cfRule>
    <cfRule type="colorScale" priority="2">
      <colorScale>
        <cfvo type="min"/>
        <cfvo type="max"/>
        <color theme="0" tint="-4.9989318521683403E-2"/>
        <color theme="1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0</vt:lpstr>
      <vt:lpstr>1</vt:lpstr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2013-11-13T07:55:32Z</dcterms:created>
  <dcterms:modified xsi:type="dcterms:W3CDTF">2020-04-23T12:47:13Z</dcterms:modified>
</cp:coreProperties>
</file>