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BME\Aktuális félév 2018 ősz\_English\Excel files\"/>
    </mc:Choice>
  </mc:AlternateContent>
  <xr:revisionPtr revIDLastSave="0" documentId="13_ncr:1_{49E2936F-ACC2-4197-8EC2-9F356F8ACD08}" xr6:coauthVersionLast="36" xr6:coauthVersionMax="36" xr10:uidLastSave="{00000000-0000-0000-0000-000000000000}"/>
  <bookViews>
    <workbookView xWindow="0" yWindow="0" windowWidth="20490" windowHeight="7545" xr2:uid="{137575A8-F26B-4AA5-963D-3D3507C662AC}"/>
  </bookViews>
  <sheets>
    <sheet name="Munka1" sheetId="1" r:id="rId1"/>
    <sheet name="Munka2" sheetId="2" r:id="rId2"/>
    <sheet name="Munka3" sheetId="3" r:id="rId3"/>
    <sheet name="Munka4" sheetId="4" r:id="rId4"/>
    <sheet name="Munka5" sheetId="5" r:id="rId5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" i="5" l="1"/>
  <c r="I17" i="5" s="1"/>
  <c r="C7" i="4"/>
  <c r="G21" i="4" s="1"/>
  <c r="C7" i="3"/>
  <c r="I17" i="3" s="1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16" i="2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14" i="1"/>
  <c r="C14" i="1"/>
  <c r="I17" i="4" l="1"/>
  <c r="G21" i="3"/>
  <c r="F36" i="1"/>
</calcChain>
</file>

<file path=xl/sharedStrings.xml><?xml version="1.0" encoding="utf-8"?>
<sst xmlns="http://schemas.openxmlformats.org/spreadsheetml/2006/main" count="96" uniqueCount="60">
  <si>
    <t>42 students in a course</t>
  </si>
  <si>
    <t>ASSUME:</t>
  </si>
  <si>
    <t>each attends a lesson with probability 0.8</t>
  </si>
  <si>
    <t>p =</t>
  </si>
  <si>
    <t>n =</t>
  </si>
  <si>
    <t>X = the number of attending students</t>
  </si>
  <si>
    <t>they attend independently</t>
  </si>
  <si>
    <t>What is the distribution of  X ?</t>
  </si>
  <si>
    <t>Binomial with par.s  n  and  p</t>
  </si>
  <si>
    <t>possible values</t>
  </si>
  <si>
    <t>x</t>
  </si>
  <si>
    <t>prob.s</t>
  </si>
  <si>
    <t>p(x)</t>
  </si>
  <si>
    <t>P( X &lt;= 35 )</t>
  </si>
  <si>
    <t>P( the number of attending students is equal to  x )</t>
  </si>
  <si>
    <t>F(x)</t>
  </si>
  <si>
    <t>P( the number of attending students smaller than or is equal to  x )</t>
  </si>
  <si>
    <t>distribution fn</t>
  </si>
  <si>
    <t>Assume</t>
  </si>
  <si>
    <t>students</t>
  </si>
  <si>
    <t>prob of attandance for each</t>
  </si>
  <si>
    <t>P( X &lt;= C )</t>
  </si>
  <si>
    <t>the number of chairs = C</t>
  </si>
  <si>
    <t>x = number of attending students</t>
  </si>
  <si>
    <t xml:space="preserve">1.    If we want that </t>
  </si>
  <si>
    <t>P( X &lt;= C ) = 1</t>
  </si>
  <si>
    <t>C = ?</t>
  </si>
  <si>
    <t>C = 400 (or more)</t>
  </si>
  <si>
    <t xml:space="preserve">2.    If we want that </t>
  </si>
  <si>
    <t>P( X &lt;= C ) = 0.99</t>
  </si>
  <si>
    <t>F( C )</t>
  </si>
  <si>
    <t>C</t>
  </si>
  <si>
    <t>C = 263</t>
  </si>
  <si>
    <t xml:space="preserve">4.    If we want that </t>
  </si>
  <si>
    <t>P( X &lt;= C ) = 0.9999</t>
  </si>
  <si>
    <t>C = 276</t>
  </si>
  <si>
    <t>seats</t>
  </si>
  <si>
    <t>prob that a passenger does not arrive in time to the airport</t>
  </si>
  <si>
    <t>independence of passengers</t>
  </si>
  <si>
    <t>extra tickets are sold</t>
  </si>
  <si>
    <t>P( confusion arises at the gate )</t>
  </si>
  <si>
    <t>number of sold tickets</t>
  </si>
  <si>
    <t>confusion arises at the gate:</t>
  </si>
  <si>
    <t>Y = number of passengers arriving late (miss the flight)</t>
  </si>
  <si>
    <t>X = number of passengers arriving in in time</t>
  </si>
  <si>
    <t>X &gt; 200</t>
  </si>
  <si>
    <t>Y &lt; 5</t>
  </si>
  <si>
    <t>Y &lt;= 4</t>
  </si>
  <si>
    <t>F_Y (4)</t>
  </si>
  <si>
    <t>compement of the event:   X &lt;= 200</t>
  </si>
  <si>
    <t>1-F_X(200)</t>
  </si>
  <si>
    <t>less than 0.01</t>
  </si>
  <si>
    <t>How many extra tickets?</t>
  </si>
  <si>
    <t>less than 0.05</t>
  </si>
  <si>
    <t>binom dist  n = 200+C ,  p = 0.95</t>
  </si>
  <si>
    <t>binom dist  n = 20§+C ,  p = 0.05</t>
  </si>
  <si>
    <t>binom dist  n = 200+C ,  p = 0.05</t>
  </si>
  <si>
    <t>p(x) = P(  X  =  x  ) =</t>
  </si>
  <si>
    <t xml:space="preserve">F(x)  = </t>
  </si>
  <si>
    <t>weight function, prob fn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</si>
</sst>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"/>
    <numFmt numFmtId="165" formatCode="0.0000"/>
    <numFmt numFmtId="166" formatCode="0.000"/>
    <numFmt numFmtId="167" formatCode="#,##0.0000000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164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3" borderId="0" xfId="0" applyFill="1" applyAlignment="1">
      <alignment horizontal="left"/>
    </xf>
    <xf numFmtId="0" fontId="0" fillId="4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0" fillId="6" borderId="0" xfId="0" applyFill="1" applyAlignment="1">
      <alignment horizontal="left"/>
    </xf>
    <xf numFmtId="2" fontId="0" fillId="6" borderId="0" xfId="0" applyNumberFormat="1" applyFill="1" applyAlignment="1">
      <alignment horizontal="left"/>
    </xf>
    <xf numFmtId="0" fontId="0" fillId="7" borderId="0" xfId="0" applyFill="1" applyAlignment="1">
      <alignment horizontal="left"/>
    </xf>
    <xf numFmtId="166" fontId="0" fillId="6" borderId="0" xfId="0" applyNumberFormat="1" applyFill="1" applyAlignment="1">
      <alignment horizontal="left"/>
    </xf>
    <xf numFmtId="165" fontId="0" fillId="6" borderId="0" xfId="0" applyNumberForma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quotePrefix="1" applyFont="1" applyAlignment="1">
      <alignment horizontal="left"/>
    </xf>
    <xf numFmtId="0" fontId="2" fillId="0" borderId="0" xfId="0" applyFont="1" applyAlignment="1"/>
    <xf numFmtId="3" fontId="2" fillId="2" borderId="0" xfId="0" applyNumberFormat="1" applyFont="1" applyFill="1" applyAlignment="1">
      <alignment horizontal="left"/>
    </xf>
    <xf numFmtId="167" fontId="2" fillId="2" borderId="0" xfId="0" applyNumberFormat="1" applyFont="1" applyFill="1" applyAlignment="1">
      <alignment horizontal="left"/>
    </xf>
    <xf numFmtId="166" fontId="2" fillId="0" borderId="0" xfId="0" applyNumberFormat="1" applyFont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Munka1!$B$14:$B$56</c:f>
              <c:numCache>
                <c:formatCode>#,##0</c:formatCode>
                <c:ptCount val="4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</c:numCache>
            </c:numRef>
          </c:cat>
          <c:val>
            <c:numRef>
              <c:f>Munka1!$C$14:$C$56</c:f>
              <c:numCache>
                <c:formatCode>#\ ##0.0000000</c:formatCode>
                <c:ptCount val="43"/>
                <c:pt idx="0">
                  <c:v>1.094189891315128E-22</c:v>
                </c:pt>
                <c:pt idx="1">
                  <c:v>1.0723060934888173E-20</c:v>
                </c:pt>
                <c:pt idx="2">
                  <c:v>5.1291974805215342E-19</c:v>
                </c:pt>
                <c:pt idx="3">
                  <c:v>1.5957503272733717E-17</c:v>
                </c:pt>
                <c:pt idx="4">
                  <c:v>3.6303319945469356E-16</c:v>
                </c:pt>
                <c:pt idx="5">
                  <c:v>6.4377887369965417E-15</c:v>
                </c:pt>
                <c:pt idx="6">
                  <c:v>9.2632626826783544E-14</c:v>
                </c:pt>
                <c:pt idx="7">
                  <c:v>1.1115915219214006E-12</c:v>
                </c:pt>
                <c:pt idx="8">
                  <c:v>1.1347496786280942E-11</c:v>
                </c:pt>
                <c:pt idx="9">
                  <c:v>1.0002608278277367E-10</c:v>
                </c:pt>
                <c:pt idx="10">
                  <c:v>7.7020083742735053E-10</c:v>
                </c:pt>
                <c:pt idx="11">
                  <c:v>5.2280299267796085E-9</c:v>
                </c:pt>
                <c:pt idx="12">
                  <c:v>3.1513402614199301E-8</c:v>
                </c:pt>
                <c:pt idx="13">
                  <c:v>1.6968755253799593E-7</c:v>
                </c:pt>
                <c:pt idx="14">
                  <c:v>8.2015650393364755E-7</c:v>
                </c:pt>
                <c:pt idx="15">
                  <c:v>3.5722372171332062E-6</c:v>
                </c:pt>
                <c:pt idx="16">
                  <c:v>1.4065684042462039E-5</c:v>
                </c:pt>
                <c:pt idx="17">
                  <c:v>5.0195186190746885E-5</c:v>
                </c:pt>
                <c:pt idx="18">
                  <c:v>1.6266958487742028E-4</c:v>
                </c:pt>
                <c:pt idx="19">
                  <c:v>4.7944719753344899E-4</c:v>
                </c:pt>
                <c:pt idx="20">
                  <c:v>1.2865166467147565E-3</c:v>
                </c:pt>
                <c:pt idx="21">
                  <c:v>3.1448184697471784E-3</c:v>
                </c:pt>
                <c:pt idx="22">
                  <c:v>7.0043684098914389E-3</c:v>
                </c:pt>
                <c:pt idx="23">
                  <c:v>1.4211761991084116E-2</c:v>
                </c:pt>
                <c:pt idx="24">
                  <c:v>2.6252282566863672E-2</c:v>
                </c:pt>
                <c:pt idx="25">
                  <c:v>4.410383471233096E-2</c:v>
                </c:pt>
                <c:pt idx="26">
                  <c:v>6.7286619625222879E-2</c:v>
                </c:pt>
                <c:pt idx="27">
                  <c:v>9.3038288864505644E-2</c:v>
                </c:pt>
                <c:pt idx="28">
                  <c:v>0.11629786108063209</c:v>
                </c:pt>
                <c:pt idx="29">
                  <c:v>0.13100218834370042</c:v>
                </c:pt>
                <c:pt idx="30">
                  <c:v>0.13245776821418598</c:v>
                </c:pt>
                <c:pt idx="31">
                  <c:v>0.11963927451603888</c:v>
                </c:pt>
                <c:pt idx="32">
                  <c:v>9.5960668101406216E-2</c:v>
                </c:pt>
                <c:pt idx="33">
                  <c:v>6.7850977445438693E-2</c:v>
                </c:pt>
                <c:pt idx="34">
                  <c:v>4.1907956657476805E-2</c:v>
                </c:pt>
                <c:pt idx="35">
                  <c:v>2.2350910217320972E-2</c:v>
                </c:pt>
                <c:pt idx="36">
                  <c:v>1.0140690746747474E-2</c:v>
                </c:pt>
                <c:pt idx="37">
                  <c:v>3.8370181203909444E-3</c:v>
                </c:pt>
                <c:pt idx="38">
                  <c:v>1.1780318790673946E-3</c:v>
                </c:pt>
                <c:pt idx="39">
                  <c:v>2.8192215909305122E-4</c:v>
                </c:pt>
                <c:pt idx="40">
                  <c:v>4.9336377841284068E-5</c:v>
                </c:pt>
                <c:pt idx="41">
                  <c:v>5.6155226811217562E-6</c:v>
                </c:pt>
                <c:pt idx="42">
                  <c:v>3.1197348228454149E-7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B2-42D9-9A2B-A27522EA9D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0812328"/>
        <c:axId val="320813312"/>
      </c:barChart>
      <c:catAx>
        <c:axId val="320812328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20813312"/>
        <c:crosses val="autoZero"/>
        <c:auto val="1"/>
        <c:lblAlgn val="ctr"/>
        <c:lblOffset val="100"/>
        <c:noMultiLvlLbl val="0"/>
      </c:catAx>
      <c:valAx>
        <c:axId val="32081331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20812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108856</xdr:colOff>
      <xdr:row>15</xdr:row>
      <xdr:rowOff>11997</xdr:rowOff>
    </xdr:from>
    <xdr:to>
      <xdr:col>7</xdr:col>
      <xdr:colOff>571500</xdr:colOff>
      <xdr:row>32</xdr:row>
      <xdr:rowOff>154873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3E5EB37-AEB5-4F45-AB27-01C0E4EF61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9BADB-5D2B-4DB5-9C65-D125E3D08D68}">
  <dimension ref="A2:F56"/>
  <sheetViews>
    <sheetView tabSelected="1" topLeftCell="B1" zoomScale="70" zoomScaleNormal="70" workbookViewId="0">
      <selection activeCell="B1" sqref="B1"/>
    </sheetView>
  </sheetViews>
  <sheetFormatPr defaultRowHeight="15.75" x14ac:dyDescent="0.25"/>
  <cols>
    <col min="1" max="1" width="9.140625" style="13"/>
    <col min="2" max="2" width="38.42578125" style="13" bestFit="1" customWidth="1"/>
    <col min="3" max="3" width="24.140625" style="13" customWidth="1"/>
    <col min="4" max="4" width="11.5703125" style="13" bestFit="1" customWidth="1"/>
    <col min="5" max="5" width="18.28515625" style="13" customWidth="1"/>
    <col min="6" max="6" width="66.85546875" style="13" bestFit="1" customWidth="1"/>
    <col min="7" max="16384" width="9.140625" style="13"/>
  </cols>
  <sheetData>
    <row r="2" spans="1:6" x14ac:dyDescent="0.25">
      <c r="A2" s="13" t="s">
        <v>1</v>
      </c>
    </row>
    <row r="3" spans="1:6" x14ac:dyDescent="0.25">
      <c r="B3" s="13" t="s">
        <v>0</v>
      </c>
      <c r="D3" s="13" t="s">
        <v>4</v>
      </c>
      <c r="E3" s="13">
        <v>42</v>
      </c>
    </row>
    <row r="4" spans="1:6" x14ac:dyDescent="0.25">
      <c r="B4" s="13" t="s">
        <v>2</v>
      </c>
      <c r="D4" s="13" t="s">
        <v>3</v>
      </c>
      <c r="E4" s="13">
        <v>0.7</v>
      </c>
    </row>
    <row r="5" spans="1:6" x14ac:dyDescent="0.25">
      <c r="B5" s="13" t="s">
        <v>6</v>
      </c>
    </row>
    <row r="7" spans="1:6" x14ac:dyDescent="0.25">
      <c r="B7" s="13" t="s">
        <v>5</v>
      </c>
    </row>
    <row r="8" spans="1:6" x14ac:dyDescent="0.25">
      <c r="B8" s="13" t="s">
        <v>7</v>
      </c>
    </row>
    <row r="9" spans="1:6" x14ac:dyDescent="0.25">
      <c r="B9" s="13" t="s">
        <v>8</v>
      </c>
    </row>
    <row r="11" spans="1:6" x14ac:dyDescent="0.25">
      <c r="F11" s="13" t="s">
        <v>59</v>
      </c>
    </row>
    <row r="12" spans="1:6" x14ac:dyDescent="0.25">
      <c r="B12" s="13" t="s">
        <v>9</v>
      </c>
      <c r="C12" s="13" t="s">
        <v>11</v>
      </c>
      <c r="E12" s="14" t="s">
        <v>57</v>
      </c>
      <c r="F12" s="15" t="s">
        <v>14</v>
      </c>
    </row>
    <row r="13" spans="1:6" x14ac:dyDescent="0.25">
      <c r="B13" s="13" t="s">
        <v>10</v>
      </c>
      <c r="C13" s="13" t="s">
        <v>12</v>
      </c>
      <c r="D13" s="13" t="s">
        <v>15</v>
      </c>
      <c r="E13" s="13" t="s">
        <v>58</v>
      </c>
      <c r="F13" s="13" t="s">
        <v>16</v>
      </c>
    </row>
    <row r="14" spans="1:6" x14ac:dyDescent="0.25">
      <c r="B14" s="16">
        <v>0</v>
      </c>
      <c r="C14" s="17">
        <f>_xlfn.BINOM.DIST( B14, $E$3,$E$4, FALSE )</f>
        <v>1.094189891315128E-22</v>
      </c>
      <c r="D14" s="18">
        <f>_xlfn.BINOM.DIST( B14, $E$3, $E$4, TRUE )</f>
        <v>1.094189891315128E-22</v>
      </c>
      <c r="F14" s="13" t="s">
        <v>17</v>
      </c>
    </row>
    <row r="15" spans="1:6" x14ac:dyDescent="0.25">
      <c r="B15" s="16">
        <v>1</v>
      </c>
      <c r="C15" s="17">
        <f t="shared" ref="C15:C56" si="0">_xlfn.BINOM.DIST( B15, $E$3,$E$4, FALSE )</f>
        <v>1.0723060934888173E-20</v>
      </c>
      <c r="D15" s="18">
        <f t="shared" ref="D15:D56" si="1">_xlfn.BINOM.DIST( B15, $E$3, $E$4, TRUE )</f>
        <v>1.0832479924019762E-20</v>
      </c>
    </row>
    <row r="16" spans="1:6" x14ac:dyDescent="0.25">
      <c r="B16" s="16">
        <v>2</v>
      </c>
      <c r="C16" s="17">
        <f t="shared" si="0"/>
        <v>5.1291974805215342E-19</v>
      </c>
      <c r="D16" s="18">
        <f t="shared" si="1"/>
        <v>5.2375222797617446E-19</v>
      </c>
    </row>
    <row r="17" spans="2:4" x14ac:dyDescent="0.25">
      <c r="B17" s="16">
        <v>3</v>
      </c>
      <c r="C17" s="17">
        <f t="shared" si="0"/>
        <v>1.5957503272733717E-17</v>
      </c>
      <c r="D17" s="18">
        <f t="shared" si="1"/>
        <v>1.6481255500709874E-17</v>
      </c>
    </row>
    <row r="18" spans="2:4" x14ac:dyDescent="0.25">
      <c r="B18" s="16">
        <v>4</v>
      </c>
      <c r="C18" s="17">
        <f t="shared" si="0"/>
        <v>3.6303319945469356E-16</v>
      </c>
      <c r="D18" s="18">
        <f t="shared" si="1"/>
        <v>3.7951445495540137E-16</v>
      </c>
    </row>
    <row r="19" spans="2:4" x14ac:dyDescent="0.25">
      <c r="B19" s="16">
        <v>5</v>
      </c>
      <c r="C19" s="17">
        <f t="shared" si="0"/>
        <v>6.4377887369965417E-15</v>
      </c>
      <c r="D19" s="18">
        <f t="shared" si="1"/>
        <v>6.8173031919519306E-15</v>
      </c>
    </row>
    <row r="20" spans="2:4" x14ac:dyDescent="0.25">
      <c r="B20" s="16">
        <v>6</v>
      </c>
      <c r="C20" s="17">
        <f t="shared" si="0"/>
        <v>9.2632626826783544E-14</v>
      </c>
      <c r="D20" s="18">
        <f t="shared" si="1"/>
        <v>9.9449930018735303E-14</v>
      </c>
    </row>
    <row r="21" spans="2:4" x14ac:dyDescent="0.25">
      <c r="B21" s="16">
        <v>7</v>
      </c>
      <c r="C21" s="17">
        <f t="shared" si="0"/>
        <v>1.1115915219214006E-12</v>
      </c>
      <c r="D21" s="18">
        <f t="shared" si="1"/>
        <v>1.2110414519401357E-12</v>
      </c>
    </row>
    <row r="22" spans="2:4" x14ac:dyDescent="0.25">
      <c r="B22" s="16">
        <v>8</v>
      </c>
      <c r="C22" s="17">
        <f t="shared" si="0"/>
        <v>1.1347496786280942E-11</v>
      </c>
      <c r="D22" s="18">
        <f t="shared" si="1"/>
        <v>1.2558538238221099E-11</v>
      </c>
    </row>
    <row r="23" spans="2:4" x14ac:dyDescent="0.25">
      <c r="B23" s="16">
        <v>9</v>
      </c>
      <c r="C23" s="17">
        <f t="shared" si="0"/>
        <v>1.0002608278277367E-10</v>
      </c>
      <c r="D23" s="18">
        <f t="shared" si="1"/>
        <v>1.1258462102099401E-10</v>
      </c>
    </row>
    <row r="24" spans="2:4" x14ac:dyDescent="0.25">
      <c r="B24" s="16">
        <v>10</v>
      </c>
      <c r="C24" s="17">
        <f t="shared" si="0"/>
        <v>7.7020083742735053E-10</v>
      </c>
      <c r="D24" s="18">
        <f t="shared" si="1"/>
        <v>8.8278545844834498E-10</v>
      </c>
    </row>
    <row r="25" spans="2:4" x14ac:dyDescent="0.25">
      <c r="B25" s="16">
        <v>11</v>
      </c>
      <c r="C25" s="17">
        <f t="shared" si="0"/>
        <v>5.2280299267796085E-9</v>
      </c>
      <c r="D25" s="18">
        <f t="shared" si="1"/>
        <v>6.1108153852279406E-9</v>
      </c>
    </row>
    <row r="26" spans="2:4" x14ac:dyDescent="0.25">
      <c r="B26" s="16">
        <v>12</v>
      </c>
      <c r="C26" s="17">
        <f t="shared" si="0"/>
        <v>3.1513402614199301E-8</v>
      </c>
      <c r="D26" s="18">
        <f t="shared" si="1"/>
        <v>3.7624217999427164E-8</v>
      </c>
    </row>
    <row r="27" spans="2:4" x14ac:dyDescent="0.25">
      <c r="B27" s="16">
        <v>13</v>
      </c>
      <c r="C27" s="17">
        <f t="shared" si="0"/>
        <v>1.6968755253799593E-7</v>
      </c>
      <c r="D27" s="18">
        <f t="shared" si="1"/>
        <v>2.0731177053742301E-7</v>
      </c>
    </row>
    <row r="28" spans="2:4" x14ac:dyDescent="0.25">
      <c r="B28" s="16">
        <v>14</v>
      </c>
      <c r="C28" s="17">
        <f t="shared" si="0"/>
        <v>8.2015650393364755E-7</v>
      </c>
      <c r="D28" s="18">
        <f t="shared" si="1"/>
        <v>1.0274682744710691E-6</v>
      </c>
    </row>
    <row r="29" spans="2:4" x14ac:dyDescent="0.25">
      <c r="B29" s="16">
        <v>15</v>
      </c>
      <c r="C29" s="17">
        <f t="shared" si="0"/>
        <v>3.5722372171332062E-6</v>
      </c>
      <c r="D29" s="18">
        <f t="shared" si="1"/>
        <v>4.5997054916042825E-6</v>
      </c>
    </row>
    <row r="30" spans="2:4" x14ac:dyDescent="0.25">
      <c r="B30" s="16">
        <v>16</v>
      </c>
      <c r="C30" s="17">
        <f t="shared" si="0"/>
        <v>1.4065684042462039E-5</v>
      </c>
      <c r="D30" s="18">
        <f t="shared" si="1"/>
        <v>1.8665389534066324E-5</v>
      </c>
    </row>
    <row r="31" spans="2:4" x14ac:dyDescent="0.25">
      <c r="B31" s="16">
        <v>17</v>
      </c>
      <c r="C31" s="17">
        <f t="shared" si="0"/>
        <v>5.0195186190746885E-5</v>
      </c>
      <c r="D31" s="18">
        <f t="shared" si="1"/>
        <v>6.8860575724813107E-5</v>
      </c>
    </row>
    <row r="32" spans="2:4" x14ac:dyDescent="0.25">
      <c r="B32" s="16">
        <v>18</v>
      </c>
      <c r="C32" s="17">
        <f t="shared" si="0"/>
        <v>1.6266958487742028E-4</v>
      </c>
      <c r="D32" s="18">
        <f t="shared" si="1"/>
        <v>2.3153016060223336E-4</v>
      </c>
    </row>
    <row r="33" spans="2:6" x14ac:dyDescent="0.25">
      <c r="B33" s="16">
        <v>19</v>
      </c>
      <c r="C33" s="17">
        <f t="shared" si="0"/>
        <v>4.7944719753344899E-4</v>
      </c>
      <c r="D33" s="18">
        <f t="shared" si="1"/>
        <v>7.109773581356829E-4</v>
      </c>
    </row>
    <row r="34" spans="2:6" x14ac:dyDescent="0.25">
      <c r="B34" s="16">
        <v>20</v>
      </c>
      <c r="C34" s="17">
        <f t="shared" si="0"/>
        <v>1.2865166467147565E-3</v>
      </c>
      <c r="D34" s="18">
        <f t="shared" si="1"/>
        <v>1.997494004850438E-3</v>
      </c>
    </row>
    <row r="35" spans="2:6" x14ac:dyDescent="0.25">
      <c r="B35" s="16">
        <v>21</v>
      </c>
      <c r="C35" s="17">
        <f t="shared" si="0"/>
        <v>3.1448184697471784E-3</v>
      </c>
      <c r="D35" s="18">
        <f t="shared" si="1"/>
        <v>5.1423124745976177E-3</v>
      </c>
      <c r="F35" s="13" t="s">
        <v>13</v>
      </c>
    </row>
    <row r="36" spans="2:6" x14ac:dyDescent="0.25">
      <c r="B36" s="16">
        <v>22</v>
      </c>
      <c r="C36" s="17">
        <f t="shared" si="0"/>
        <v>7.0043684098914389E-3</v>
      </c>
      <c r="D36" s="18">
        <f t="shared" si="1"/>
        <v>1.2146680884489053E-2</v>
      </c>
      <c r="F36" s="18">
        <f>SUM(C14:C49)</f>
        <v>0.9845070732206963</v>
      </c>
    </row>
    <row r="37" spans="2:6" x14ac:dyDescent="0.25">
      <c r="B37" s="16">
        <v>23</v>
      </c>
      <c r="C37" s="17">
        <f t="shared" si="0"/>
        <v>1.4211761991084116E-2</v>
      </c>
      <c r="D37" s="18">
        <f t="shared" si="1"/>
        <v>2.6358442875573127E-2</v>
      </c>
    </row>
    <row r="38" spans="2:6" x14ac:dyDescent="0.25">
      <c r="B38" s="16">
        <v>24</v>
      </c>
      <c r="C38" s="17">
        <f t="shared" si="0"/>
        <v>2.6252282566863672E-2</v>
      </c>
      <c r="D38" s="18">
        <f t="shared" si="1"/>
        <v>5.2610725442436793E-2</v>
      </c>
    </row>
    <row r="39" spans="2:6" x14ac:dyDescent="0.25">
      <c r="B39" s="16">
        <v>25</v>
      </c>
      <c r="C39" s="17">
        <f t="shared" si="0"/>
        <v>4.410383471233096E-2</v>
      </c>
      <c r="D39" s="18">
        <f t="shared" si="1"/>
        <v>9.671456015476769E-2</v>
      </c>
    </row>
    <row r="40" spans="2:6" x14ac:dyDescent="0.25">
      <c r="B40" s="16">
        <v>26</v>
      </c>
      <c r="C40" s="17">
        <f t="shared" si="0"/>
        <v>6.7286619625222879E-2</v>
      </c>
      <c r="D40" s="18">
        <f t="shared" si="1"/>
        <v>0.16400117977999054</v>
      </c>
    </row>
    <row r="41" spans="2:6" x14ac:dyDescent="0.25">
      <c r="B41" s="16">
        <v>27</v>
      </c>
      <c r="C41" s="17">
        <f t="shared" si="0"/>
        <v>9.3038288864505644E-2</v>
      </c>
      <c r="D41" s="18">
        <f t="shared" si="1"/>
        <v>0.25703946864449612</v>
      </c>
    </row>
    <row r="42" spans="2:6" x14ac:dyDescent="0.25">
      <c r="B42" s="16">
        <v>28</v>
      </c>
      <c r="C42" s="17">
        <f t="shared" si="0"/>
        <v>0.11629786108063209</v>
      </c>
      <c r="D42" s="18">
        <f t="shared" si="1"/>
        <v>0.37333732972512801</v>
      </c>
    </row>
    <row r="43" spans="2:6" x14ac:dyDescent="0.25">
      <c r="B43" s="16">
        <v>29</v>
      </c>
      <c r="C43" s="17">
        <f t="shared" si="0"/>
        <v>0.13100218834370042</v>
      </c>
      <c r="D43" s="18">
        <f t="shared" si="1"/>
        <v>0.50433951806882871</v>
      </c>
    </row>
    <row r="44" spans="2:6" x14ac:dyDescent="0.25">
      <c r="B44" s="16">
        <v>30</v>
      </c>
      <c r="C44" s="17">
        <f t="shared" si="0"/>
        <v>0.13245776821418598</v>
      </c>
      <c r="D44" s="18">
        <f t="shared" si="1"/>
        <v>0.63679728628301491</v>
      </c>
    </row>
    <row r="45" spans="2:6" x14ac:dyDescent="0.25">
      <c r="B45" s="16">
        <v>31</v>
      </c>
      <c r="C45" s="17">
        <f t="shared" si="0"/>
        <v>0.11963927451603888</v>
      </c>
      <c r="D45" s="18">
        <f t="shared" si="1"/>
        <v>0.75643656079905397</v>
      </c>
    </row>
    <row r="46" spans="2:6" x14ac:dyDescent="0.25">
      <c r="B46" s="16">
        <v>32</v>
      </c>
      <c r="C46" s="17">
        <f t="shared" si="0"/>
        <v>9.5960668101406216E-2</v>
      </c>
      <c r="D46" s="18">
        <f t="shared" si="1"/>
        <v>0.85239722890045999</v>
      </c>
    </row>
    <row r="47" spans="2:6" x14ac:dyDescent="0.25">
      <c r="B47" s="16">
        <v>33</v>
      </c>
      <c r="C47" s="17">
        <f t="shared" si="0"/>
        <v>6.7850977445438693E-2</v>
      </c>
      <c r="D47" s="18">
        <f t="shared" si="1"/>
        <v>0.92024820634589855</v>
      </c>
    </row>
    <row r="48" spans="2:6" x14ac:dyDescent="0.25">
      <c r="B48" s="16">
        <v>34</v>
      </c>
      <c r="C48" s="17">
        <f t="shared" si="0"/>
        <v>4.1907956657476805E-2</v>
      </c>
      <c r="D48" s="18">
        <f t="shared" si="1"/>
        <v>0.96215616300337548</v>
      </c>
    </row>
    <row r="49" spans="2:4" x14ac:dyDescent="0.25">
      <c r="B49" s="16">
        <v>35</v>
      </c>
      <c r="C49" s="17">
        <f t="shared" si="0"/>
        <v>2.2350910217320972E-2</v>
      </c>
      <c r="D49" s="18">
        <f t="shared" si="1"/>
        <v>0.98450707322069642</v>
      </c>
    </row>
    <row r="50" spans="2:4" x14ac:dyDescent="0.25">
      <c r="B50" s="16">
        <v>36</v>
      </c>
      <c r="C50" s="17">
        <f t="shared" si="0"/>
        <v>1.0140690746747474E-2</v>
      </c>
      <c r="D50" s="18">
        <f t="shared" si="1"/>
        <v>0.99464776396744392</v>
      </c>
    </row>
    <row r="51" spans="2:4" x14ac:dyDescent="0.25">
      <c r="B51" s="16">
        <v>37</v>
      </c>
      <c r="C51" s="17">
        <f t="shared" si="0"/>
        <v>3.8370181203909444E-3</v>
      </c>
      <c r="D51" s="18">
        <f t="shared" si="1"/>
        <v>0.99848478208783487</v>
      </c>
    </row>
    <row r="52" spans="2:4" x14ac:dyDescent="0.25">
      <c r="B52" s="16">
        <v>38</v>
      </c>
      <c r="C52" s="17">
        <f t="shared" si="0"/>
        <v>1.1780318790673946E-3</v>
      </c>
      <c r="D52" s="18">
        <f t="shared" si="1"/>
        <v>0.99966281396690226</v>
      </c>
    </row>
    <row r="53" spans="2:4" x14ac:dyDescent="0.25">
      <c r="B53" s="16">
        <v>39</v>
      </c>
      <c r="C53" s="17">
        <f t="shared" si="0"/>
        <v>2.8192215909305122E-4</v>
      </c>
      <c r="D53" s="18">
        <f t="shared" si="1"/>
        <v>0.99994473612599533</v>
      </c>
    </row>
    <row r="54" spans="2:4" x14ac:dyDescent="0.25">
      <c r="B54" s="16">
        <v>40</v>
      </c>
      <c r="C54" s="17">
        <f t="shared" si="0"/>
        <v>4.9336377841284068E-5</v>
      </c>
      <c r="D54" s="18">
        <f t="shared" si="1"/>
        <v>0.99999407250383654</v>
      </c>
    </row>
    <row r="55" spans="2:4" x14ac:dyDescent="0.25">
      <c r="B55" s="16">
        <v>41</v>
      </c>
      <c r="C55" s="17">
        <f t="shared" si="0"/>
        <v>5.6155226811217562E-6</v>
      </c>
      <c r="D55" s="18">
        <f t="shared" si="1"/>
        <v>0.99999968802651773</v>
      </c>
    </row>
    <row r="56" spans="2:4" x14ac:dyDescent="0.25">
      <c r="B56" s="16">
        <v>42</v>
      </c>
      <c r="C56" s="17">
        <f t="shared" si="0"/>
        <v>3.1197348228454149E-7</v>
      </c>
      <c r="D56" s="18">
        <f t="shared" si="1"/>
        <v>1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18827-FFB4-45F0-A438-F691D6A8B704}">
  <dimension ref="B1:J34"/>
  <sheetViews>
    <sheetView topLeftCell="C1" zoomScale="115" zoomScaleNormal="115" workbookViewId="0">
      <selection activeCell="E21" sqref="E21"/>
    </sheetView>
  </sheetViews>
  <sheetFormatPr defaultRowHeight="15" x14ac:dyDescent="0.25"/>
  <cols>
    <col min="1" max="9" width="9.140625" style="1"/>
    <col min="10" max="10" width="33.42578125" style="1" customWidth="1"/>
    <col min="11" max="16384" width="9.140625" style="1"/>
  </cols>
  <sheetData>
    <row r="1" spans="2:10" x14ac:dyDescent="0.25">
      <c r="B1" s="1" t="s">
        <v>18</v>
      </c>
    </row>
    <row r="2" spans="2:10" x14ac:dyDescent="0.25">
      <c r="C2" s="1">
        <v>400</v>
      </c>
      <c r="D2" s="1" t="s">
        <v>19</v>
      </c>
    </row>
    <row r="3" spans="2:10" x14ac:dyDescent="0.25">
      <c r="C3" s="1">
        <v>0.6</v>
      </c>
      <c r="D3" s="1" t="s">
        <v>20</v>
      </c>
    </row>
    <row r="4" spans="2:10" x14ac:dyDescent="0.25">
      <c r="D4" s="1" t="s">
        <v>23</v>
      </c>
    </row>
    <row r="6" spans="2:10" x14ac:dyDescent="0.25">
      <c r="D6" s="1" t="s">
        <v>22</v>
      </c>
    </row>
    <row r="8" spans="2:10" x14ac:dyDescent="0.25">
      <c r="D8" s="1" t="s">
        <v>21</v>
      </c>
    </row>
    <row r="10" spans="2:10" x14ac:dyDescent="0.25">
      <c r="D10" s="1" t="s">
        <v>24</v>
      </c>
      <c r="F10" s="1" t="s">
        <v>25</v>
      </c>
    </row>
    <row r="11" spans="2:10" x14ac:dyDescent="0.25">
      <c r="E11" s="1" t="s">
        <v>26</v>
      </c>
    </row>
    <row r="12" spans="2:10" x14ac:dyDescent="0.25">
      <c r="E12" s="1" t="s">
        <v>27</v>
      </c>
    </row>
    <row r="14" spans="2:10" x14ac:dyDescent="0.25">
      <c r="D14" s="1" t="s">
        <v>28</v>
      </c>
      <c r="F14" s="1" t="s">
        <v>29</v>
      </c>
      <c r="I14" s="1" t="s">
        <v>31</v>
      </c>
      <c r="J14" s="1" t="s">
        <v>30</v>
      </c>
    </row>
    <row r="15" spans="2:10" x14ac:dyDescent="0.25">
      <c r="E15" s="1" t="s">
        <v>32</v>
      </c>
    </row>
    <row r="16" spans="2:10" x14ac:dyDescent="0.25">
      <c r="I16" s="1">
        <v>280</v>
      </c>
      <c r="J16" s="3">
        <f>_xlfn.BINOM.DIST( I16, 400, 0.6, TRUE )</f>
        <v>0.99998699157994952</v>
      </c>
    </row>
    <row r="17" spans="4:10" x14ac:dyDescent="0.25">
      <c r="I17" s="1">
        <v>279</v>
      </c>
      <c r="J17" s="3">
        <f t="shared" ref="J17:J34" si="0">_xlfn.BINOM.DIST( I17, 400, 0.6, TRUE )</f>
        <v>0.9999793006766603</v>
      </c>
    </row>
    <row r="18" spans="4:10" x14ac:dyDescent="0.25">
      <c r="D18" s="1" t="s">
        <v>33</v>
      </c>
      <c r="F18" s="1" t="s">
        <v>34</v>
      </c>
      <c r="I18" s="1">
        <v>278</v>
      </c>
      <c r="J18" s="3">
        <f t="shared" si="0"/>
        <v>0.99996743592227477</v>
      </c>
    </row>
    <row r="19" spans="4:10" x14ac:dyDescent="0.25">
      <c r="E19" s="1" t="s">
        <v>35</v>
      </c>
      <c r="I19" s="1">
        <v>277</v>
      </c>
      <c r="J19" s="3">
        <f t="shared" si="0"/>
        <v>0.99994934703444116</v>
      </c>
    </row>
    <row r="20" spans="4:10" x14ac:dyDescent="0.25">
      <c r="I20" s="1">
        <v>276</v>
      </c>
      <c r="J20" s="3">
        <f t="shared" si="0"/>
        <v>0.99992209114925013</v>
      </c>
    </row>
    <row r="21" spans="4:10" x14ac:dyDescent="0.25">
      <c r="I21" s="1">
        <v>275</v>
      </c>
      <c r="J21" s="3">
        <f t="shared" si="0"/>
        <v>0.99988150039549772</v>
      </c>
    </row>
    <row r="22" spans="4:10" x14ac:dyDescent="0.25">
      <c r="I22" s="1">
        <v>274</v>
      </c>
      <c r="J22" s="3">
        <f t="shared" si="0"/>
        <v>0.99982175080597435</v>
      </c>
    </row>
    <row r="23" spans="4:10" x14ac:dyDescent="0.25">
      <c r="I23" s="1">
        <v>273</v>
      </c>
      <c r="J23" s="3">
        <f t="shared" si="0"/>
        <v>0.9997348135725409</v>
      </c>
    </row>
    <row r="24" spans="4:10" x14ac:dyDescent="0.25">
      <c r="I24" s="1">
        <v>272</v>
      </c>
      <c r="J24" s="3">
        <f t="shared" si="0"/>
        <v>0.99960976999269424</v>
      </c>
    </row>
    <row r="25" spans="4:10" x14ac:dyDescent="0.25">
      <c r="I25" s="1">
        <v>271</v>
      </c>
      <c r="J25" s="3">
        <f t="shared" si="0"/>
        <v>0.99943197365259995</v>
      </c>
    </row>
    <row r="26" spans="4:10" x14ac:dyDescent="0.25">
      <c r="I26" s="1">
        <v>270</v>
      </c>
      <c r="J26" s="3">
        <f t="shared" si="0"/>
        <v>0.99918204804791944</v>
      </c>
    </row>
    <row r="27" spans="4:10" x14ac:dyDescent="0.25">
      <c r="I27" s="1">
        <v>269</v>
      </c>
      <c r="J27" s="3">
        <f t="shared" si="0"/>
        <v>0.99883471554090208</v>
      </c>
    </row>
    <row r="28" spans="4:10" x14ac:dyDescent="0.25">
      <c r="I28" s="1">
        <v>268</v>
      </c>
      <c r="J28" s="3">
        <f t="shared" si="0"/>
        <v>0.99835746476790099</v>
      </c>
    </row>
    <row r="29" spans="4:10" x14ac:dyDescent="0.25">
      <c r="I29" s="1">
        <v>267</v>
      </c>
      <c r="J29" s="3">
        <f t="shared" si="0"/>
        <v>0.99770907861670255</v>
      </c>
    </row>
    <row r="30" spans="4:10" x14ac:dyDescent="0.25">
      <c r="I30" s="1">
        <v>266</v>
      </c>
      <c r="J30" s="3">
        <f t="shared" si="0"/>
        <v>0.99683806363664651</v>
      </c>
    </row>
    <row r="31" spans="4:10" x14ac:dyDescent="0.25">
      <c r="I31" s="1">
        <v>265</v>
      </c>
      <c r="J31" s="3">
        <f t="shared" si="0"/>
        <v>0.99568104373776611</v>
      </c>
    </row>
    <row r="32" spans="4:10" x14ac:dyDescent="0.25">
      <c r="I32" s="1">
        <v>264</v>
      </c>
      <c r="J32" s="3">
        <f t="shared" si="0"/>
        <v>0.99416120525331086</v>
      </c>
    </row>
    <row r="33" spans="9:10" x14ac:dyDescent="0.25">
      <c r="I33" s="1">
        <v>263</v>
      </c>
      <c r="J33" s="3">
        <f t="shared" si="0"/>
        <v>0.99218690526124886</v>
      </c>
    </row>
    <row r="34" spans="9:10" x14ac:dyDescent="0.25">
      <c r="I34" s="1">
        <v>262</v>
      </c>
      <c r="J34" s="3">
        <f t="shared" si="0"/>
        <v>0.98965057826414737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CB947-1F41-4F1C-BD61-0364B4C2B318}">
  <dimension ref="B3:L21"/>
  <sheetViews>
    <sheetView zoomScaleNormal="100" workbookViewId="0">
      <selection sqref="A1:XFD1048576"/>
    </sheetView>
  </sheetViews>
  <sheetFormatPr defaultRowHeight="15" x14ac:dyDescent="0.25"/>
  <cols>
    <col min="1" max="7" width="9.140625" style="1"/>
    <col min="8" max="8" width="10.28515625" style="1" bestFit="1" customWidth="1"/>
    <col min="9" max="16384" width="9.140625" style="1"/>
  </cols>
  <sheetData>
    <row r="3" spans="2:9" x14ac:dyDescent="0.25">
      <c r="C3" s="4">
        <v>200</v>
      </c>
      <c r="D3" s="1" t="s">
        <v>36</v>
      </c>
    </row>
    <row r="4" spans="2:9" x14ac:dyDescent="0.25">
      <c r="C4" s="4">
        <v>0.05</v>
      </c>
      <c r="D4" s="1" t="s">
        <v>37</v>
      </c>
    </row>
    <row r="5" spans="2:9" x14ac:dyDescent="0.25">
      <c r="D5" s="1" t="s">
        <v>38</v>
      </c>
    </row>
    <row r="6" spans="2:9" x14ac:dyDescent="0.25">
      <c r="B6" s="1" t="s">
        <v>31</v>
      </c>
      <c r="C6" s="2">
        <v>5</v>
      </c>
      <c r="D6" s="1" t="s">
        <v>39</v>
      </c>
    </row>
    <row r="7" spans="2:9" x14ac:dyDescent="0.25">
      <c r="C7" s="1">
        <f>C3+C6</f>
        <v>205</v>
      </c>
      <c r="D7" s="1" t="s">
        <v>41</v>
      </c>
    </row>
    <row r="8" spans="2:9" x14ac:dyDescent="0.25">
      <c r="D8" s="5" t="s">
        <v>40</v>
      </c>
      <c r="E8" s="5"/>
      <c r="F8" s="5"/>
    </row>
    <row r="10" spans="2:9" x14ac:dyDescent="0.25">
      <c r="D10" s="6" t="s">
        <v>44</v>
      </c>
      <c r="E10" s="6"/>
      <c r="F10" s="6"/>
      <c r="G10" s="6"/>
      <c r="H10" s="6"/>
      <c r="I10" s="6"/>
    </row>
    <row r="11" spans="2:9" x14ac:dyDescent="0.25">
      <c r="D11" s="1" t="s">
        <v>54</v>
      </c>
    </row>
    <row r="13" spans="2:9" x14ac:dyDescent="0.25">
      <c r="D13" s="6" t="s">
        <v>43</v>
      </c>
      <c r="E13" s="6"/>
      <c r="F13" s="6"/>
      <c r="G13" s="6"/>
      <c r="H13" s="6"/>
      <c r="I13" s="6"/>
    </row>
    <row r="14" spans="2:9" x14ac:dyDescent="0.25">
      <c r="D14" s="1" t="s">
        <v>55</v>
      </c>
    </row>
    <row r="16" spans="2:9" x14ac:dyDescent="0.25">
      <c r="D16" s="7" t="s">
        <v>42</v>
      </c>
      <c r="E16" s="7"/>
      <c r="F16" s="7"/>
    </row>
    <row r="17" spans="4:12" x14ac:dyDescent="0.25">
      <c r="D17" s="7" t="s">
        <v>45</v>
      </c>
      <c r="H17" s="8" t="s">
        <v>50</v>
      </c>
      <c r="I17" s="12">
        <f>1-_xlfn.BINOM.DIST( 200, C7, 0.95, TRUE )</f>
        <v>2.2357053327283216E-2</v>
      </c>
      <c r="J17" s="10" t="s">
        <v>53</v>
      </c>
      <c r="K17" s="10"/>
      <c r="L17" s="10"/>
    </row>
    <row r="18" spans="4:12" x14ac:dyDescent="0.25">
      <c r="D18" s="1" t="s">
        <v>49</v>
      </c>
      <c r="J18" s="10" t="s">
        <v>52</v>
      </c>
      <c r="K18" s="10"/>
      <c r="L18" s="10"/>
    </row>
    <row r="20" spans="4:12" x14ac:dyDescent="0.25">
      <c r="D20" s="7" t="s">
        <v>46</v>
      </c>
    </row>
    <row r="21" spans="4:12" x14ac:dyDescent="0.25">
      <c r="D21" s="7" t="s">
        <v>47</v>
      </c>
      <c r="F21" s="8" t="s">
        <v>48</v>
      </c>
      <c r="G21" s="9">
        <f>BINOMDIST( 4, C7, 0.05, TRUE )</f>
        <v>2.235705332728324E-2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AFB91-CB8A-43BA-AE77-EDE871A8A197}">
  <dimension ref="B3:L21"/>
  <sheetViews>
    <sheetView workbookViewId="0">
      <selection sqref="A1:XFD1048576"/>
    </sheetView>
  </sheetViews>
  <sheetFormatPr defaultRowHeight="15" x14ac:dyDescent="0.25"/>
  <cols>
    <col min="1" max="7" width="9.140625" style="1"/>
    <col min="8" max="8" width="10.28515625" style="1" bestFit="1" customWidth="1"/>
    <col min="9" max="16384" width="9.140625" style="1"/>
  </cols>
  <sheetData>
    <row r="3" spans="2:9" x14ac:dyDescent="0.25">
      <c r="C3" s="4">
        <v>200</v>
      </c>
      <c r="D3" s="1" t="s">
        <v>36</v>
      </c>
    </row>
    <row r="4" spans="2:9" x14ac:dyDescent="0.25">
      <c r="C4" s="4">
        <v>0.05</v>
      </c>
      <c r="D4" s="1" t="s">
        <v>37</v>
      </c>
    </row>
    <row r="5" spans="2:9" x14ac:dyDescent="0.25">
      <c r="D5" s="1" t="s">
        <v>38</v>
      </c>
    </row>
    <row r="6" spans="2:9" x14ac:dyDescent="0.25">
      <c r="B6" s="1" t="s">
        <v>31</v>
      </c>
      <c r="C6" s="2">
        <v>4</v>
      </c>
      <c r="D6" s="1" t="s">
        <v>39</v>
      </c>
    </row>
    <row r="7" spans="2:9" x14ac:dyDescent="0.25">
      <c r="C7" s="1">
        <f>C3+C6</f>
        <v>204</v>
      </c>
      <c r="D7" s="1" t="s">
        <v>41</v>
      </c>
    </row>
    <row r="8" spans="2:9" x14ac:dyDescent="0.25">
      <c r="D8" s="5" t="s">
        <v>40</v>
      </c>
      <c r="E8" s="5"/>
      <c r="F8" s="5"/>
    </row>
    <row r="10" spans="2:9" x14ac:dyDescent="0.25">
      <c r="D10" s="6" t="s">
        <v>44</v>
      </c>
      <c r="E10" s="6"/>
      <c r="F10" s="6"/>
      <c r="G10" s="6"/>
      <c r="H10" s="6"/>
      <c r="I10" s="6"/>
    </row>
    <row r="11" spans="2:9" x14ac:dyDescent="0.25">
      <c r="D11" s="1" t="s">
        <v>54</v>
      </c>
    </row>
    <row r="13" spans="2:9" x14ac:dyDescent="0.25">
      <c r="D13" s="6" t="s">
        <v>43</v>
      </c>
      <c r="E13" s="6"/>
      <c r="F13" s="6"/>
      <c r="G13" s="6"/>
      <c r="H13" s="6"/>
      <c r="I13" s="6"/>
    </row>
    <row r="14" spans="2:9" x14ac:dyDescent="0.25">
      <c r="D14" s="1" t="s">
        <v>56</v>
      </c>
    </row>
    <row r="16" spans="2:9" x14ac:dyDescent="0.25">
      <c r="D16" s="7" t="s">
        <v>42</v>
      </c>
      <c r="E16" s="7"/>
      <c r="F16" s="7"/>
    </row>
    <row r="17" spans="4:12" x14ac:dyDescent="0.25">
      <c r="D17" s="7" t="s">
        <v>45</v>
      </c>
      <c r="H17" s="8" t="s">
        <v>50</v>
      </c>
      <c r="I17" s="11">
        <f>1-_xlfn.BINOM.DIST( 200, C7, 0.95, TRUE )</f>
        <v>7.7760613536446144E-3</v>
      </c>
      <c r="J17" s="10" t="s">
        <v>51</v>
      </c>
      <c r="K17" s="10"/>
      <c r="L17" s="10"/>
    </row>
    <row r="18" spans="4:12" x14ac:dyDescent="0.25">
      <c r="D18" s="1" t="s">
        <v>49</v>
      </c>
      <c r="J18" s="10" t="s">
        <v>52</v>
      </c>
      <c r="K18" s="10"/>
      <c r="L18" s="10"/>
    </row>
    <row r="20" spans="4:12" x14ac:dyDescent="0.25">
      <c r="D20" s="7" t="s">
        <v>46</v>
      </c>
    </row>
    <row r="21" spans="4:12" x14ac:dyDescent="0.25">
      <c r="D21" s="7" t="s">
        <v>47</v>
      </c>
      <c r="F21" s="8" t="s">
        <v>48</v>
      </c>
      <c r="G21" s="9">
        <f>BINOMDIST( 4, C7, 0.05, TRUE )</f>
        <v>2.3124473957474717E-2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7A5A3-EA45-48B5-B76A-7289EEDDCF07}">
  <dimension ref="B3:L18"/>
  <sheetViews>
    <sheetView workbookViewId="0">
      <selection activeCell="C4" sqref="C4"/>
    </sheetView>
  </sheetViews>
  <sheetFormatPr defaultRowHeight="15" x14ac:dyDescent="0.25"/>
  <cols>
    <col min="1" max="7" width="9.140625" style="1"/>
    <col min="8" max="8" width="10.28515625" style="1" bestFit="1" customWidth="1"/>
    <col min="9" max="16384" width="9.140625" style="1"/>
  </cols>
  <sheetData>
    <row r="3" spans="2:9" x14ac:dyDescent="0.25">
      <c r="C3" s="4">
        <v>450</v>
      </c>
      <c r="D3" s="1" t="s">
        <v>36</v>
      </c>
    </row>
    <row r="4" spans="2:9" x14ac:dyDescent="0.25">
      <c r="C4" s="4">
        <v>0.05</v>
      </c>
      <c r="D4" s="1" t="s">
        <v>37</v>
      </c>
    </row>
    <row r="5" spans="2:9" x14ac:dyDescent="0.25">
      <c r="D5" s="1" t="s">
        <v>38</v>
      </c>
    </row>
    <row r="6" spans="2:9" x14ac:dyDescent="0.25">
      <c r="B6" s="1" t="s">
        <v>31</v>
      </c>
      <c r="C6" s="2">
        <v>13</v>
      </c>
      <c r="D6" s="1" t="s">
        <v>39</v>
      </c>
    </row>
    <row r="7" spans="2:9" x14ac:dyDescent="0.25">
      <c r="C7" s="1">
        <f>C3+C6</f>
        <v>463</v>
      </c>
      <c r="D7" s="1" t="s">
        <v>41</v>
      </c>
    </row>
    <row r="8" spans="2:9" x14ac:dyDescent="0.25">
      <c r="D8" s="5" t="s">
        <v>40</v>
      </c>
      <c r="E8" s="5"/>
      <c r="F8" s="5"/>
    </row>
    <row r="10" spans="2:9" x14ac:dyDescent="0.25">
      <c r="D10" s="6" t="s">
        <v>44</v>
      </c>
      <c r="E10" s="6"/>
      <c r="F10" s="6"/>
      <c r="G10" s="6"/>
      <c r="H10" s="6"/>
      <c r="I10" s="6"/>
    </row>
    <row r="11" spans="2:9" x14ac:dyDescent="0.25">
      <c r="D11" s="1" t="s">
        <v>54</v>
      </c>
    </row>
    <row r="13" spans="2:9" x14ac:dyDescent="0.25">
      <c r="D13" s="6" t="s">
        <v>43</v>
      </c>
      <c r="E13" s="6"/>
      <c r="F13" s="6"/>
      <c r="G13" s="6"/>
      <c r="H13" s="6"/>
      <c r="I13" s="6"/>
    </row>
    <row r="14" spans="2:9" x14ac:dyDescent="0.25">
      <c r="D14" s="1" t="s">
        <v>56</v>
      </c>
    </row>
    <row r="16" spans="2:9" x14ac:dyDescent="0.25">
      <c r="D16" s="7" t="s">
        <v>42</v>
      </c>
      <c r="E16" s="7"/>
      <c r="F16" s="7"/>
    </row>
    <row r="17" spans="4:12" x14ac:dyDescent="0.25">
      <c r="D17" s="7" t="s">
        <v>45</v>
      </c>
      <c r="H17" s="8" t="s">
        <v>50</v>
      </c>
      <c r="I17" s="11">
        <f>1-_xlfn.BINOM.DIST( C3, C7, 0.95, TRUE )</f>
        <v>7.2643504828158179E-3</v>
      </c>
      <c r="J17" s="10" t="s">
        <v>51</v>
      </c>
      <c r="K17" s="10"/>
      <c r="L17" s="10"/>
    </row>
    <row r="18" spans="4:12" x14ac:dyDescent="0.25">
      <c r="D18" s="1" t="s">
        <v>49</v>
      </c>
      <c r="J18" s="10" t="s">
        <v>52</v>
      </c>
      <c r="K18" s="10"/>
      <c r="L18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Munka1</vt:lpstr>
      <vt:lpstr>Munka2</vt:lpstr>
      <vt:lpstr>Munka3</vt:lpstr>
      <vt:lpstr>Munka4</vt:lpstr>
      <vt:lpstr>Munka5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2018-09-25T08:16:44Z</dcterms:created>
  <dcterms:modified xsi:type="dcterms:W3CDTF">2018-09-25T11:21:11Z</dcterms:modified>
</cp:coreProperties>
</file>