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i\Dropbox\Analízis fizikusoknak 2016\"/>
    </mc:Choice>
  </mc:AlternateContent>
  <bookViews>
    <workbookView xWindow="0" yWindow="0" windowWidth="20490" windowHeight="7155"/>
  </bookViews>
  <sheets>
    <sheet name="Kurzus kód G00matspec; Tárgyné" sheetId="1" r:id="rId1"/>
  </sheets>
  <definedNames>
    <definedName name="_xlnm._FilterDatabase" localSheetId="0" hidden="1">'Kurzus kód G00matspec; Tárgyné'!$A$1:$AO$53</definedName>
  </definedNames>
  <calcPr calcId="152511"/>
</workbook>
</file>

<file path=xl/calcChain.xml><?xml version="1.0" encoding="utf-8"?>
<calcChain xmlns="http://schemas.openxmlformats.org/spreadsheetml/2006/main">
  <c r="AD35" i="1" l="1"/>
  <c r="W35" i="1"/>
  <c r="H35" i="1"/>
  <c r="I35" i="1" s="1"/>
  <c r="AD45" i="1"/>
  <c r="W45" i="1"/>
  <c r="H45" i="1"/>
  <c r="I45" i="1" s="1"/>
  <c r="J45" i="1" s="1"/>
  <c r="AD15" i="1"/>
  <c r="W15" i="1"/>
  <c r="H15" i="1"/>
  <c r="I15" i="1" s="1"/>
  <c r="K15" i="1" s="1"/>
  <c r="AD24" i="1"/>
  <c r="W24" i="1"/>
  <c r="H24" i="1"/>
  <c r="I24" i="1" s="1"/>
  <c r="K24" i="1" s="1"/>
  <c r="AD17" i="1"/>
  <c r="W17" i="1"/>
  <c r="H17" i="1"/>
  <c r="I17" i="1" s="1"/>
  <c r="AD14" i="1"/>
  <c r="W14" i="1"/>
  <c r="H14" i="1"/>
  <c r="I14" i="1" s="1"/>
  <c r="J14" i="1" s="1"/>
  <c r="AI51" i="1"/>
  <c r="AD51" i="1"/>
  <c r="AE51" i="1" s="1"/>
  <c r="W51" i="1"/>
  <c r="X51" i="1" s="1"/>
  <c r="I51" i="1"/>
  <c r="AD48" i="1"/>
  <c r="W48" i="1"/>
  <c r="H48" i="1"/>
  <c r="I48" i="1" s="1"/>
  <c r="AD12" i="1"/>
  <c r="W12" i="1"/>
  <c r="H12" i="1"/>
  <c r="I12" i="1" s="1"/>
  <c r="J12" i="1" s="1"/>
  <c r="AD39" i="1"/>
  <c r="W39" i="1"/>
  <c r="H39" i="1"/>
  <c r="I39" i="1" s="1"/>
  <c r="AD10" i="1"/>
  <c r="W10" i="1"/>
  <c r="H10" i="1"/>
  <c r="I10" i="1" s="1"/>
  <c r="AD16" i="1"/>
  <c r="W16" i="1"/>
  <c r="H16" i="1"/>
  <c r="I16" i="1" s="1"/>
  <c r="AD29" i="1"/>
  <c r="W29" i="1"/>
  <c r="S29" i="1"/>
  <c r="AI29" i="1" s="1"/>
  <c r="AD7" i="1"/>
  <c r="W7" i="1"/>
  <c r="H7" i="1"/>
  <c r="I7" i="1" s="1"/>
  <c r="K7" i="1" s="1"/>
  <c r="AI53" i="1"/>
  <c r="AD53" i="1"/>
  <c r="AE53" i="1" s="1"/>
  <c r="W53" i="1"/>
  <c r="X53" i="1" s="1"/>
  <c r="AI42" i="1"/>
  <c r="AE42" i="1"/>
  <c r="AD42" i="1"/>
  <c r="W42" i="1"/>
  <c r="X42" i="1" s="1"/>
  <c r="AD8" i="1"/>
  <c r="W8" i="1"/>
  <c r="H8" i="1"/>
  <c r="I8" i="1" s="1"/>
  <c r="J8" i="1" s="1"/>
  <c r="AD34" i="1"/>
  <c r="W34" i="1"/>
  <c r="H34" i="1"/>
  <c r="I34" i="1" s="1"/>
  <c r="AD37" i="1"/>
  <c r="W37" i="1"/>
  <c r="H37" i="1"/>
  <c r="I37" i="1" s="1"/>
  <c r="AD33" i="1"/>
  <c r="W33" i="1"/>
  <c r="H33" i="1"/>
  <c r="I33" i="1" s="1"/>
  <c r="J33" i="1" s="1"/>
  <c r="AD9" i="1"/>
  <c r="W9" i="1"/>
  <c r="H9" i="1"/>
  <c r="I9" i="1" s="1"/>
  <c r="J9" i="1" s="1"/>
  <c r="AI20" i="1"/>
  <c r="AD20" i="1"/>
  <c r="AE20" i="1" s="1"/>
  <c r="W20" i="1"/>
  <c r="X20" i="1" s="1"/>
  <c r="AD3" i="1"/>
  <c r="W3" i="1"/>
  <c r="H3" i="1"/>
  <c r="I3" i="1" s="1"/>
  <c r="K3" i="1" s="1"/>
  <c r="AD4" i="1"/>
  <c r="W4" i="1"/>
  <c r="H4" i="1"/>
  <c r="I4" i="1" s="1"/>
  <c r="K4" i="1" s="1"/>
  <c r="AD19" i="1"/>
  <c r="W19" i="1"/>
  <c r="H19" i="1"/>
  <c r="I19" i="1" s="1"/>
  <c r="AD25" i="1"/>
  <c r="W25" i="1"/>
  <c r="H25" i="1"/>
  <c r="I25" i="1" s="1"/>
  <c r="J25" i="1" s="1"/>
  <c r="AD40" i="1"/>
  <c r="W40" i="1"/>
  <c r="H40" i="1"/>
  <c r="I40" i="1" s="1"/>
  <c r="K40" i="1" s="1"/>
  <c r="AI32" i="1"/>
  <c r="AD32" i="1"/>
  <c r="AE32" i="1" s="1"/>
  <c r="W32" i="1"/>
  <c r="X32" i="1" s="1"/>
  <c r="AD46" i="1"/>
  <c r="W46" i="1"/>
  <c r="H46" i="1"/>
  <c r="I46" i="1" s="1"/>
  <c r="K46" i="1" s="1"/>
  <c r="AD44" i="1"/>
  <c r="W44" i="1"/>
  <c r="H44" i="1"/>
  <c r="I44" i="1" s="1"/>
  <c r="AD50" i="1"/>
  <c r="W50" i="1"/>
  <c r="H50" i="1"/>
  <c r="I50" i="1" s="1"/>
  <c r="AD2" i="1"/>
  <c r="W2" i="1"/>
  <c r="H2" i="1"/>
  <c r="I2" i="1" s="1"/>
  <c r="J2" i="1" s="1"/>
  <c r="AD13" i="1"/>
  <c r="W13" i="1"/>
  <c r="H13" i="1"/>
  <c r="I13" i="1" s="1"/>
  <c r="K13" i="1" s="1"/>
  <c r="AD18" i="1"/>
  <c r="W18" i="1"/>
  <c r="H18" i="1"/>
  <c r="I18" i="1" s="1"/>
  <c r="AD28" i="1"/>
  <c r="W28" i="1"/>
  <c r="H28" i="1"/>
  <c r="I28" i="1" s="1"/>
  <c r="AI52" i="1"/>
  <c r="AD52" i="1"/>
  <c r="AE52" i="1" s="1"/>
  <c r="W52" i="1"/>
  <c r="X52" i="1" s="1"/>
  <c r="AD49" i="1"/>
  <c r="W49" i="1"/>
  <c r="H49" i="1"/>
  <c r="I49" i="1" s="1"/>
  <c r="AI41" i="1"/>
  <c r="AD41" i="1"/>
  <c r="AE41" i="1" s="1"/>
  <c r="W41" i="1"/>
  <c r="X41" i="1" s="1"/>
  <c r="AD27" i="1"/>
  <c r="W27" i="1"/>
  <c r="H27" i="1"/>
  <c r="I27" i="1" s="1"/>
  <c r="AD30" i="1"/>
  <c r="W30" i="1"/>
  <c r="H30" i="1"/>
  <c r="I30" i="1" s="1"/>
  <c r="J30" i="1" s="1"/>
  <c r="AD23" i="1"/>
  <c r="W23" i="1"/>
  <c r="H23" i="1"/>
  <c r="I23" i="1" s="1"/>
  <c r="J23" i="1" s="1"/>
  <c r="AI11" i="1"/>
  <c r="AD11" i="1"/>
  <c r="AE11" i="1" s="1"/>
  <c r="W11" i="1"/>
  <c r="X11" i="1" s="1"/>
  <c r="AI36" i="1"/>
  <c r="AD36" i="1"/>
  <c r="AE36" i="1" s="1"/>
  <c r="W36" i="1"/>
  <c r="X36" i="1" s="1"/>
  <c r="AD22" i="1"/>
  <c r="W22" i="1"/>
  <c r="H22" i="1"/>
  <c r="I22" i="1" s="1"/>
  <c r="J22" i="1" s="1"/>
  <c r="AD21" i="1"/>
  <c r="W21" i="1"/>
  <c r="H21" i="1"/>
  <c r="I21" i="1" s="1"/>
  <c r="K21" i="1" s="1"/>
  <c r="AD6" i="1"/>
  <c r="W6" i="1"/>
  <c r="H6" i="1"/>
  <c r="I6" i="1" s="1"/>
  <c r="K6" i="1" s="1"/>
  <c r="AI47" i="1"/>
  <c r="AD47" i="1"/>
  <c r="AE47" i="1" s="1"/>
  <c r="W47" i="1"/>
  <c r="X47" i="1" s="1"/>
  <c r="AD43" i="1"/>
  <c r="W43" i="1"/>
  <c r="H43" i="1"/>
  <c r="I43" i="1" s="1"/>
  <c r="K43" i="1" s="1"/>
  <c r="AD5" i="1"/>
  <c r="W5" i="1"/>
  <c r="H5" i="1"/>
  <c r="I5" i="1" s="1"/>
  <c r="AD38" i="1"/>
  <c r="W38" i="1"/>
  <c r="H38" i="1"/>
  <c r="I38" i="1" s="1"/>
  <c r="J38" i="1" s="1"/>
  <c r="AD26" i="1"/>
  <c r="W26" i="1"/>
  <c r="H26" i="1"/>
  <c r="I26" i="1" s="1"/>
  <c r="AD31" i="1"/>
  <c r="W31" i="1"/>
  <c r="H31" i="1"/>
  <c r="I31" i="1" s="1"/>
  <c r="X29" i="1" l="1"/>
  <c r="AE29" i="1"/>
  <c r="K23" i="1"/>
  <c r="L23" i="1" s="1"/>
  <c r="S23" i="1" s="1"/>
  <c r="K30" i="1"/>
  <c r="L30" i="1" s="1"/>
  <c r="S30" i="1" s="1"/>
  <c r="K10" i="1"/>
  <c r="J10" i="1"/>
  <c r="K18" i="1"/>
  <c r="J18" i="1"/>
  <c r="L18" i="1" s="1"/>
  <c r="S18" i="1" s="1"/>
  <c r="AE18" i="1" s="1"/>
  <c r="K44" i="1"/>
  <c r="J44" i="1"/>
  <c r="K34" i="1"/>
  <c r="J34" i="1"/>
  <c r="L34" i="1" s="1"/>
  <c r="S34" i="1" s="1"/>
  <c r="AI34" i="1" s="1"/>
  <c r="J31" i="1"/>
  <c r="K31" i="1"/>
  <c r="K39" i="1"/>
  <c r="J39" i="1"/>
  <c r="L39" i="1" s="1"/>
  <c r="S39" i="1" s="1"/>
  <c r="AE39" i="1" s="1"/>
  <c r="J3" i="1"/>
  <c r="L3" i="1" s="1"/>
  <c r="S3" i="1" s="1"/>
  <c r="AI3" i="1" s="1"/>
  <c r="J15" i="1"/>
  <c r="L15" i="1" s="1"/>
  <c r="S15" i="1" s="1"/>
  <c r="X15" i="1" s="1"/>
  <c r="J21" i="1"/>
  <c r="K9" i="1"/>
  <c r="L9" i="1" s="1"/>
  <c r="S9" i="1" s="1"/>
  <c r="X9" i="1" s="1"/>
  <c r="K33" i="1"/>
  <c r="L33" i="1" s="1"/>
  <c r="S33" i="1" s="1"/>
  <c r="L8" i="1"/>
  <c r="S8" i="1" s="1"/>
  <c r="AE8" i="1" s="1"/>
  <c r="K2" i="1"/>
  <c r="L2" i="1" s="1"/>
  <c r="S2" i="1" s="1"/>
  <c r="AI2" i="1" s="1"/>
  <c r="J40" i="1"/>
  <c r="L40" i="1" s="1"/>
  <c r="S40" i="1" s="1"/>
  <c r="K8" i="1"/>
  <c r="J48" i="1"/>
  <c r="K48" i="1"/>
  <c r="J35" i="1"/>
  <c r="K35" i="1"/>
  <c r="J26" i="1"/>
  <c r="K26" i="1"/>
  <c r="J5" i="1"/>
  <c r="K5" i="1"/>
  <c r="J49" i="1"/>
  <c r="K49" i="1"/>
  <c r="J19" i="1"/>
  <c r="K19" i="1"/>
  <c r="J17" i="1"/>
  <c r="K17" i="1"/>
  <c r="X18" i="1"/>
  <c r="J37" i="1"/>
  <c r="K37" i="1"/>
  <c r="J43" i="1"/>
  <c r="L43" i="1" s="1"/>
  <c r="S43" i="1" s="1"/>
  <c r="X43" i="1" s="1"/>
  <c r="J6" i="1"/>
  <c r="L6" i="1" s="1"/>
  <c r="S6" i="1" s="1"/>
  <c r="X6" i="1" s="1"/>
  <c r="K25" i="1"/>
  <c r="L25" i="1" s="1"/>
  <c r="S25" i="1" s="1"/>
  <c r="AE25" i="1" s="1"/>
  <c r="J7" i="1"/>
  <c r="L7" i="1" s="1"/>
  <c r="S7" i="1" s="1"/>
  <c r="K14" i="1"/>
  <c r="L14" i="1" s="1"/>
  <c r="S14" i="1" s="1"/>
  <c r="AE14" i="1" s="1"/>
  <c r="K45" i="1"/>
  <c r="L45" i="1" s="1"/>
  <c r="S45" i="1" s="1"/>
  <c r="J27" i="1"/>
  <c r="K27" i="1"/>
  <c r="K38" i="1"/>
  <c r="L38" i="1" s="1"/>
  <c r="S38" i="1" s="1"/>
  <c r="K22" i="1"/>
  <c r="L22" i="1" s="1"/>
  <c r="S22" i="1" s="1"/>
  <c r="J13" i="1"/>
  <c r="L13" i="1" s="1"/>
  <c r="S13" i="1" s="1"/>
  <c r="AE13" i="1" s="1"/>
  <c r="J46" i="1"/>
  <c r="L46" i="1" s="1"/>
  <c r="S46" i="1" s="1"/>
  <c r="AE46" i="1"/>
  <c r="J4" i="1"/>
  <c r="L4" i="1" s="1"/>
  <c r="S4" i="1" s="1"/>
  <c r="K12" i="1"/>
  <c r="L12" i="1" s="1"/>
  <c r="S12" i="1" s="1"/>
  <c r="AE12" i="1" s="1"/>
  <c r="J24" i="1"/>
  <c r="L24" i="1" s="1"/>
  <c r="S24" i="1" s="1"/>
  <c r="L21" i="1"/>
  <c r="S21" i="1" s="1"/>
  <c r="AI21" i="1" s="1"/>
  <c r="J28" i="1"/>
  <c r="K28" i="1"/>
  <c r="J50" i="1"/>
  <c r="K50" i="1"/>
  <c r="J16" i="1"/>
  <c r="K16" i="1"/>
  <c r="AE23" i="1" l="1"/>
  <c r="X23" i="1"/>
  <c r="AI23" i="1"/>
  <c r="AE30" i="1"/>
  <c r="X30" i="1"/>
  <c r="AI30" i="1"/>
  <c r="AI8" i="1"/>
  <c r="AI18" i="1"/>
  <c r="X34" i="1"/>
  <c r="X8" i="1"/>
  <c r="L44" i="1"/>
  <c r="S44" i="1" s="1"/>
  <c r="X44" i="1" s="1"/>
  <c r="L10" i="1"/>
  <c r="S10" i="1" s="1"/>
  <c r="AE34" i="1"/>
  <c r="X39" i="1"/>
  <c r="AI40" i="1"/>
  <c r="X40" i="1"/>
  <c r="X33" i="1"/>
  <c r="AE33" i="1"/>
  <c r="AI33" i="1"/>
  <c r="L37" i="1"/>
  <c r="S37" i="1" s="1"/>
  <c r="AI37" i="1" s="1"/>
  <c r="AI9" i="1"/>
  <c r="AI44" i="1"/>
  <c r="L26" i="1"/>
  <c r="S26" i="1" s="1"/>
  <c r="AI26" i="1" s="1"/>
  <c r="L31" i="1"/>
  <c r="S31" i="1" s="1"/>
  <c r="L28" i="1"/>
  <c r="S28" i="1" s="1"/>
  <c r="AE2" i="1"/>
  <c r="AE9" i="1"/>
  <c r="AE3" i="1"/>
  <c r="L17" i="1"/>
  <c r="S17" i="1" s="1"/>
  <c r="AE44" i="1"/>
  <c r="L49" i="1"/>
  <c r="S49" i="1" s="1"/>
  <c r="X49" i="1" s="1"/>
  <c r="L5" i="1"/>
  <c r="S5" i="1" s="1"/>
  <c r="X5" i="1" s="1"/>
  <c r="X2" i="1"/>
  <c r="AI39" i="1"/>
  <c r="L35" i="1"/>
  <c r="S35" i="1" s="1"/>
  <c r="X3" i="1"/>
  <c r="AI38" i="1"/>
  <c r="X38" i="1"/>
  <c r="AE38" i="1"/>
  <c r="AI24" i="1"/>
  <c r="AE24" i="1"/>
  <c r="AI45" i="1"/>
  <c r="X45" i="1"/>
  <c r="AI17" i="1"/>
  <c r="AE17" i="1"/>
  <c r="AI13" i="1"/>
  <c r="X13" i="1"/>
  <c r="X24" i="1"/>
  <c r="AE6" i="1"/>
  <c r="AI6" i="1"/>
  <c r="AI22" i="1"/>
  <c r="X22" i="1"/>
  <c r="AI12" i="1"/>
  <c r="X12" i="1"/>
  <c r="L16" i="1"/>
  <c r="S16" i="1" s="1"/>
  <c r="L50" i="1"/>
  <c r="S50" i="1" s="1"/>
  <c r="AI46" i="1"/>
  <c r="X46" i="1"/>
  <c r="AE22" i="1"/>
  <c r="L27" i="1"/>
  <c r="S27" i="1" s="1"/>
  <c r="AE43" i="1"/>
  <c r="AI43" i="1"/>
  <c r="X17" i="1"/>
  <c r="AE35" i="1"/>
  <c r="L19" i="1"/>
  <c r="S19" i="1" s="1"/>
  <c r="L48" i="1"/>
  <c r="S48" i="1" s="1"/>
  <c r="AI28" i="1"/>
  <c r="X28" i="1"/>
  <c r="AI4" i="1"/>
  <c r="AE4" i="1"/>
  <c r="AE28" i="1"/>
  <c r="AE15" i="1"/>
  <c r="AI15" i="1"/>
  <c r="AI7" i="1"/>
  <c r="AE7" i="1"/>
  <c r="X4" i="1"/>
  <c r="X7" i="1"/>
  <c r="AE45" i="1"/>
  <c r="AI14" i="1"/>
  <c r="X14" i="1"/>
  <c r="AI25" i="1"/>
  <c r="X25" i="1"/>
  <c r="AE21" i="1"/>
  <c r="AE40" i="1"/>
  <c r="AI49" i="1"/>
  <c r="AE37" i="1"/>
  <c r="X21" i="1"/>
  <c r="AI10" i="1" l="1"/>
  <c r="X10" i="1"/>
  <c r="AE10" i="1"/>
  <c r="AI31" i="1"/>
  <c r="AE31" i="1"/>
  <c r="X31" i="1"/>
  <c r="AE5" i="1"/>
  <c r="X37" i="1"/>
  <c r="AI35" i="1"/>
  <c r="X35" i="1"/>
  <c r="AI5" i="1"/>
  <c r="AE26" i="1"/>
  <c r="X26" i="1"/>
  <c r="AE49" i="1"/>
  <c r="AI27" i="1"/>
  <c r="X27" i="1"/>
  <c r="AE27" i="1"/>
  <c r="AI16" i="1"/>
  <c r="X16" i="1"/>
  <c r="AE16" i="1"/>
  <c r="AI50" i="1"/>
  <c r="AE50" i="1"/>
  <c r="X50" i="1"/>
  <c r="AI48" i="1"/>
  <c r="X48" i="1"/>
  <c r="AE48" i="1"/>
  <c r="AI19" i="1"/>
  <c r="AE19" i="1"/>
  <c r="X19" i="1"/>
</calcChain>
</file>

<file path=xl/sharedStrings.xml><?xml version="1.0" encoding="utf-8"?>
<sst xmlns="http://schemas.openxmlformats.org/spreadsheetml/2006/main" count="328" uniqueCount="108">
  <si>
    <t>Neptun kód</t>
  </si>
  <si>
    <t>Képzés</t>
  </si>
  <si>
    <t>kurzus</t>
  </si>
  <si>
    <t>1. HF</t>
  </si>
  <si>
    <t>2. HF</t>
  </si>
  <si>
    <t>3. HF</t>
  </si>
  <si>
    <t>4. HF</t>
  </si>
  <si>
    <t>∑ HF</t>
  </si>
  <si>
    <t>HF%</t>
  </si>
  <si>
    <t>HF p.</t>
  </si>
  <si>
    <t>Jelenlét</t>
  </si>
  <si>
    <t>0. ZH</t>
  </si>
  <si>
    <t>1. ZH</t>
  </si>
  <si>
    <t>1. PZH</t>
  </si>
  <si>
    <t>2. ZH</t>
  </si>
  <si>
    <t>2. PZH</t>
  </si>
  <si>
    <t>Évk.p.</t>
  </si>
  <si>
    <t>V2I1</t>
  </si>
  <si>
    <t>V2I2</t>
  </si>
  <si>
    <t>V2II</t>
  </si>
  <si>
    <t>V2</t>
  </si>
  <si>
    <t>∑</t>
  </si>
  <si>
    <t>jegy</t>
  </si>
  <si>
    <t>V1</t>
  </si>
  <si>
    <t>minköv</t>
  </si>
  <si>
    <t>OPXSDX</t>
  </si>
  <si>
    <t xml:space="preserve">fizika </t>
  </si>
  <si>
    <t>T01</t>
  </si>
  <si>
    <t>ok</t>
  </si>
  <si>
    <t>nem</t>
  </si>
  <si>
    <t>2?</t>
  </si>
  <si>
    <t>elm nem (3)</t>
  </si>
  <si>
    <t>JQINJF</t>
  </si>
  <si>
    <t>fizika</t>
  </si>
  <si>
    <t>T02</t>
  </si>
  <si>
    <t>S3RUN2</t>
  </si>
  <si>
    <t>B9EUHV</t>
  </si>
  <si>
    <t>UYIP3X</t>
  </si>
  <si>
    <t>szóbeli javasolt</t>
  </si>
  <si>
    <t>4?</t>
  </si>
  <si>
    <t>elm nem (4.8)</t>
  </si>
  <si>
    <t>Y9KD7N</t>
  </si>
  <si>
    <t>gépészmérnöki</t>
  </si>
  <si>
    <t>G00matspec</t>
  </si>
  <si>
    <t>734713617</t>
  </si>
  <si>
    <t>BONVKL</t>
  </si>
  <si>
    <t>ILQBXN</t>
  </si>
  <si>
    <t>IOTETZ</t>
  </si>
  <si>
    <t>PV2P18</t>
  </si>
  <si>
    <t>DYYE1Y</t>
  </si>
  <si>
    <t>IPNBUJ</t>
  </si>
  <si>
    <t>?</t>
  </si>
  <si>
    <t>OAE3PZ</t>
  </si>
  <si>
    <t>KC05TF</t>
  </si>
  <si>
    <t>TAEIXA</t>
  </si>
  <si>
    <t>734707827</t>
  </si>
  <si>
    <t>YLBMLU</t>
  </si>
  <si>
    <t>szóbeli javasolt 5-ért</t>
  </si>
  <si>
    <t>ZHT0LR</t>
  </si>
  <si>
    <t>734713914</t>
  </si>
  <si>
    <t>MF85H7</t>
  </si>
  <si>
    <t>734715337</t>
  </si>
  <si>
    <t>GIK1AA</t>
  </si>
  <si>
    <t>F3I1QK</t>
  </si>
  <si>
    <t>734706633</t>
  </si>
  <si>
    <t>AR1WBX</t>
  </si>
  <si>
    <t>YPVLP3</t>
  </si>
  <si>
    <t>fel. nem (4.8)</t>
  </si>
  <si>
    <t>VXI0VU</t>
  </si>
  <si>
    <t>Y5VWQQ</t>
  </si>
  <si>
    <t>szóbeli volt</t>
  </si>
  <si>
    <t>OQESD5</t>
  </si>
  <si>
    <t>734708720</t>
  </si>
  <si>
    <t>SYB0HS</t>
  </si>
  <si>
    <t>JIB3PZ</t>
  </si>
  <si>
    <t>GNUIK9</t>
  </si>
  <si>
    <t>AXZIBK</t>
  </si>
  <si>
    <t>ATVW7J</t>
  </si>
  <si>
    <t>HHZ6KY</t>
  </si>
  <si>
    <t>734714163</t>
  </si>
  <si>
    <t>BWT7JX</t>
  </si>
  <si>
    <t>OY6QED</t>
  </si>
  <si>
    <t>734715723</t>
  </si>
  <si>
    <t>R8X90R</t>
  </si>
  <si>
    <t>PJPGQT</t>
  </si>
  <si>
    <t>BRT5BG</t>
  </si>
  <si>
    <t>734715850</t>
  </si>
  <si>
    <t>USREI6</t>
  </si>
  <si>
    <t>734716500</t>
  </si>
  <si>
    <t>ZQYW4L</t>
  </si>
  <si>
    <t>734716382</t>
  </si>
  <si>
    <t>BR1B0C</t>
  </si>
  <si>
    <t>734706893</t>
  </si>
  <si>
    <t>NVNM55</t>
  </si>
  <si>
    <t>G6M2EK</t>
  </si>
  <si>
    <t>DWOIGF</t>
  </si>
  <si>
    <t>S862VW</t>
  </si>
  <si>
    <t>EHGU6Z</t>
  </si>
  <si>
    <t>YI9LIB</t>
  </si>
  <si>
    <t>ZA2WJH</t>
  </si>
  <si>
    <t>734710477</t>
  </si>
  <si>
    <t>G1HVZ2</t>
  </si>
  <si>
    <t>GGTCFQ</t>
  </si>
  <si>
    <t>734717132</t>
  </si>
  <si>
    <t>JFXPPK</t>
  </si>
  <si>
    <t>G27Q2E</t>
  </si>
  <si>
    <t>XVZKTW</t>
  </si>
  <si>
    <t>PKBDF3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</si>
</sst>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EA9999"/>
        <bgColor rgb="FFEA999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1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2" fillId="0" borderId="1" xfId="0" applyNumberFormat="1" applyFont="1" applyBorder="1" applyAlignment="1">
      <alignment horizontal="left"/>
    </xf>
    <xf numFmtId="0" fontId="2" fillId="3" borderId="0" xfId="0" applyFont="1" applyFill="1" applyAlignment="1"/>
    <xf numFmtId="0" fontId="5" fillId="3" borderId="0" xfId="0" applyFont="1" applyFill="1" applyAlignment="1"/>
    <xf numFmtId="0" fontId="2" fillId="0" borderId="2" xfId="0" applyFont="1" applyBorder="1" applyAlignment="1"/>
    <xf numFmtId="0" fontId="1" fillId="2" borderId="3" xfId="0" applyFont="1" applyFill="1" applyBorder="1" applyAlignment="1"/>
    <xf numFmtId="49" fontId="0" fillId="4" borderId="1" xfId="0" applyNumberFormat="1" applyFont="1" applyFill="1" applyBorder="1" applyAlignment="1"/>
    <xf numFmtId="0" fontId="2" fillId="0" borderId="1" xfId="0" applyFont="1" applyBorder="1"/>
    <xf numFmtId="164" fontId="2" fillId="0" borderId="1" xfId="0" applyNumberFormat="1" applyFont="1" applyBorder="1"/>
    <xf numFmtId="164" fontId="2" fillId="3" borderId="0" xfId="0" applyNumberFormat="1" applyFont="1" applyFill="1" applyAlignment="1"/>
    <xf numFmtId="164" fontId="2" fillId="0" borderId="0" xfId="0" applyNumberFormat="1" applyFont="1" applyAlignment="1"/>
    <xf numFmtId="164" fontId="2" fillId="0" borderId="0" xfId="0" applyNumberFormat="1" applyFont="1"/>
    <xf numFmtId="0" fontId="2" fillId="5" borderId="0" xfId="0" applyFont="1" applyFill="1" applyAlignment="1"/>
    <xf numFmtId="0" fontId="0" fillId="0" borderId="0" xfId="0" applyFont="1" applyAlignment="1"/>
    <xf numFmtId="0" fontId="2" fillId="0" borderId="2" xfId="0" applyFont="1" applyBorder="1"/>
    <xf numFmtId="0" fontId="2" fillId="3" borderId="0" xfId="0" applyFont="1" applyFill="1"/>
    <xf numFmtId="0" fontId="2" fillId="5" borderId="1" xfId="0" applyFont="1" applyFill="1" applyBorder="1" applyAlignment="1"/>
    <xf numFmtId="0" fontId="2" fillId="3" borderId="1" xfId="0" applyFont="1" applyFill="1" applyBorder="1" applyAlignment="1"/>
    <xf numFmtId="0" fontId="1" fillId="2" borderId="0" xfId="0" applyFont="1" applyFill="1" applyAlignment="1"/>
    <xf numFmtId="0" fontId="0" fillId="0" borderId="1" xfId="0" applyFont="1" applyBorder="1" applyAlignment="1"/>
    <xf numFmtId="0" fontId="2" fillId="0" borderId="0" xfId="0" applyFont="1" applyBorder="1" applyAlignment="1"/>
    <xf numFmtId="0" fontId="1" fillId="2" borderId="0" xfId="0" applyFont="1" applyFill="1" applyBorder="1" applyAlignment="1"/>
    <xf numFmtId="0" fontId="0" fillId="0" borderId="3" xfId="0" applyFont="1" applyBorder="1" applyAlignment="1"/>
    <xf numFmtId="0" fontId="2" fillId="0" borderId="0" xfId="0" applyFont="1" applyBorder="1"/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4" xfId="0" applyFont="1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"/>
  <sheetViews>
    <sheetView tabSelected="1" workbookViewId="0">
      <selection activeCell="AA63" sqref="AA63"/>
    </sheetView>
  </sheetViews>
  <sheetFormatPr defaultColWidth="14.42578125" defaultRowHeight="15" customHeight="1" x14ac:dyDescent="0.25"/>
  <cols>
    <col min="1" max="1" width="9.85546875" customWidth="1"/>
    <col min="2" max="2" width="6.5703125" customWidth="1"/>
    <col min="3" max="3" width="5.140625" customWidth="1"/>
    <col min="4" max="4" width="4.85546875" customWidth="1"/>
    <col min="5" max="5" width="6" customWidth="1"/>
    <col min="6" max="6" width="5.5703125" customWidth="1"/>
    <col min="7" max="7" width="5.140625" customWidth="1"/>
    <col min="8" max="8" width="5.5703125" customWidth="1"/>
    <col min="9" max="9" width="5" customWidth="1"/>
    <col min="10" max="10" width="5.42578125" customWidth="1"/>
    <col min="11" max="11" width="4.140625" customWidth="1"/>
    <col min="12" max="12" width="4.5703125" customWidth="1"/>
    <col min="13" max="13" width="4.140625" customWidth="1"/>
    <col min="14" max="14" width="3.42578125" customWidth="1"/>
    <col min="15" max="15" width="5" customWidth="1"/>
    <col min="16" max="16" width="4.7109375" customWidth="1"/>
    <col min="17" max="17" width="5" customWidth="1"/>
    <col min="18" max="18" width="4.140625" customWidth="1"/>
    <col min="19" max="24" width="4.85546875" customWidth="1"/>
    <col min="25" max="25" width="3" customWidth="1"/>
    <col min="26" max="26" width="4.85546875" style="31" customWidth="1"/>
    <col min="27" max="28" width="4.85546875" customWidth="1"/>
    <col min="29" max="29" width="4.42578125" customWidth="1"/>
    <col min="30" max="30" width="6" customWidth="1"/>
    <col min="31" max="31" width="6.42578125" customWidth="1"/>
    <col min="32" max="32" width="4" customWidth="1"/>
    <col min="33" max="33" width="5" customWidth="1"/>
    <col min="34" max="34" width="6" customWidth="1"/>
    <col min="35" max="35" width="5.140625" customWidth="1"/>
    <col min="36" max="36" width="8.7109375" customWidth="1"/>
    <col min="37" max="37" width="3.42578125" customWidth="1"/>
    <col min="38" max="38" width="5.5703125" customWidth="1"/>
    <col min="39" max="40" width="8.7109375" customWidth="1"/>
    <col min="41" max="41" width="8.7109375" hidden="1" customWidth="1"/>
    <col min="42" max="47" width="8.7109375" customWidth="1"/>
  </cols>
  <sheetData>
    <row r="1" spans="1:4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/>
      <c r="K1" s="5"/>
      <c r="L1" s="5" t="s">
        <v>9</v>
      </c>
      <c r="M1" s="5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6" t="s">
        <v>16</v>
      </c>
      <c r="T1" s="7"/>
      <c r="U1" s="7"/>
      <c r="V1" s="7"/>
      <c r="W1" s="7"/>
      <c r="X1" s="7"/>
      <c r="Y1" s="7"/>
      <c r="Z1" s="29"/>
      <c r="AA1" s="5" t="s">
        <v>17</v>
      </c>
      <c r="AB1" s="5" t="s">
        <v>18</v>
      </c>
      <c r="AC1" s="5" t="s">
        <v>19</v>
      </c>
      <c r="AD1" s="5" t="s">
        <v>20</v>
      </c>
      <c r="AE1" s="8" t="s">
        <v>21</v>
      </c>
      <c r="AF1" s="5" t="s">
        <v>22</v>
      </c>
      <c r="AG1" s="5"/>
      <c r="AH1" s="9" t="s">
        <v>23</v>
      </c>
      <c r="AI1" s="8" t="s">
        <v>21</v>
      </c>
      <c r="AJ1" s="5" t="s">
        <v>24</v>
      </c>
      <c r="AK1" s="5" t="s">
        <v>22</v>
      </c>
      <c r="AO1" s="10"/>
    </row>
    <row r="2" spans="1:41" x14ac:dyDescent="0.25">
      <c r="A2" s="11" t="s">
        <v>65</v>
      </c>
      <c r="B2" s="11" t="s">
        <v>33</v>
      </c>
      <c r="C2" s="11" t="s">
        <v>34</v>
      </c>
      <c r="D2" s="2">
        <v>27</v>
      </c>
      <c r="E2" s="2">
        <v>28.5</v>
      </c>
      <c r="F2" s="2">
        <v>36</v>
      </c>
      <c r="G2" s="2">
        <v>25</v>
      </c>
      <c r="H2" s="2">
        <f>SUM(D2:G2)</f>
        <v>116.5</v>
      </c>
      <c r="I2" s="2">
        <f>H2/1.24</f>
        <v>93.951612903225808</v>
      </c>
      <c r="J2" s="2">
        <f>I2*0.06</f>
        <v>5.637096774193548</v>
      </c>
      <c r="K2" s="2">
        <f>(I2-70)/5</f>
        <v>4.7903225806451619</v>
      </c>
      <c r="L2" s="2">
        <f>MIN(10.5,MAX(J2:K2))</f>
        <v>5.637096774193548</v>
      </c>
      <c r="M2" s="2" t="s">
        <v>28</v>
      </c>
      <c r="N2" s="2" t="s">
        <v>28</v>
      </c>
      <c r="O2" s="2">
        <v>8.1999999999999993</v>
      </c>
      <c r="P2" s="12"/>
      <c r="Q2" s="2">
        <v>16.2</v>
      </c>
      <c r="R2" s="12"/>
      <c r="S2" s="13">
        <f>L2+MAX(O2,P2)+MAX(Q2,R2)</f>
        <v>30.037096774193547</v>
      </c>
      <c r="T2" s="7"/>
      <c r="U2" s="7"/>
      <c r="V2" s="7"/>
      <c r="W2" s="7">
        <f>SUM(T2:V2)</f>
        <v>0</v>
      </c>
      <c r="X2" s="14">
        <f>W2+S2</f>
        <v>30.037096774193547</v>
      </c>
      <c r="Y2" s="7"/>
      <c r="Z2" s="29"/>
      <c r="AA2" s="5">
        <v>6</v>
      </c>
      <c r="AB2" s="5">
        <v>7.6</v>
      </c>
      <c r="AC2" s="5">
        <v>11.4</v>
      </c>
      <c r="AD2" s="5">
        <f>SUM(AA2:AC2)</f>
        <v>25</v>
      </c>
      <c r="AE2" s="15">
        <f>AD2+S2</f>
        <v>55.037096774193543</v>
      </c>
      <c r="AF2" s="5">
        <v>3</v>
      </c>
      <c r="AG2" s="18"/>
      <c r="AH2" s="19"/>
      <c r="AI2" s="16">
        <f>S2+AH2</f>
        <v>30.037096774193547</v>
      </c>
      <c r="AJ2" s="18"/>
      <c r="AK2" s="18"/>
      <c r="AL2" s="18"/>
      <c r="AO2" s="18"/>
    </row>
    <row r="3" spans="1:41" x14ac:dyDescent="0.25">
      <c r="A3" s="11" t="s">
        <v>77</v>
      </c>
      <c r="B3" s="11" t="s">
        <v>33</v>
      </c>
      <c r="C3" s="11" t="s">
        <v>27</v>
      </c>
      <c r="D3" s="2">
        <v>13</v>
      </c>
      <c r="E3" s="2"/>
      <c r="F3" s="2"/>
      <c r="G3" s="2"/>
      <c r="H3" s="2">
        <f>SUM(D3:G3)</f>
        <v>13</v>
      </c>
      <c r="I3" s="21">
        <f>H3/1.24</f>
        <v>10.483870967741936</v>
      </c>
      <c r="J3" s="2">
        <f>I3*0.06</f>
        <v>0.62903225806451613</v>
      </c>
      <c r="K3" s="2">
        <f>(I3-70)/5</f>
        <v>-11.903225806451612</v>
      </c>
      <c r="L3" s="2">
        <f>MIN(10.5,MAX(J3:K3))</f>
        <v>0.62903225806451613</v>
      </c>
      <c r="M3" s="2" t="s">
        <v>28</v>
      </c>
      <c r="N3" s="2" t="s">
        <v>28</v>
      </c>
      <c r="O3" s="2">
        <v>0</v>
      </c>
      <c r="P3" s="21">
        <v>2.5</v>
      </c>
      <c r="Q3" s="2">
        <v>5.0999999999999996</v>
      </c>
      <c r="R3" s="12"/>
      <c r="S3" s="13">
        <f>L3+MAX(O3,P3)+MAX(Q3,R3)</f>
        <v>8.2290322580645157</v>
      </c>
      <c r="T3" s="20"/>
      <c r="U3" s="20"/>
      <c r="V3" s="20"/>
      <c r="W3" s="7">
        <f>SUM(T3:V3)</f>
        <v>0</v>
      </c>
      <c r="X3" s="14">
        <f>W3+S3</f>
        <v>8.2290322580645157</v>
      </c>
      <c r="Y3" s="20"/>
      <c r="Z3" s="30"/>
      <c r="AA3" s="18"/>
      <c r="AB3" s="18"/>
      <c r="AC3" s="18"/>
      <c r="AD3" s="5">
        <f>SUM(AA3:AC3)</f>
        <v>0</v>
      </c>
      <c r="AE3" s="15">
        <f>AD3+S3</f>
        <v>8.2290322580645157</v>
      </c>
      <c r="AH3" s="19"/>
      <c r="AI3" s="16">
        <f>S3+AH3</f>
        <v>8.2290322580645157</v>
      </c>
      <c r="AO3" s="18"/>
    </row>
    <row r="4" spans="1:41" x14ac:dyDescent="0.25">
      <c r="A4" s="11" t="s">
        <v>76</v>
      </c>
      <c r="B4" s="11" t="s">
        <v>33</v>
      </c>
      <c r="C4" s="11" t="s">
        <v>34</v>
      </c>
      <c r="D4" s="2">
        <v>47.5</v>
      </c>
      <c r="E4" s="2">
        <v>54.9</v>
      </c>
      <c r="F4" s="2">
        <v>53</v>
      </c>
      <c r="G4" s="2">
        <v>44</v>
      </c>
      <c r="H4" s="2">
        <f>SUM(D4:G4)</f>
        <v>199.4</v>
      </c>
      <c r="I4" s="2">
        <f>H4/1.24</f>
        <v>160.80645161290323</v>
      </c>
      <c r="J4" s="2">
        <f>I4*0.06</f>
        <v>9.6483870967741936</v>
      </c>
      <c r="K4" s="2">
        <f>(I4-70)/5</f>
        <v>18.161290322580648</v>
      </c>
      <c r="L4" s="2">
        <f>MIN(10.5,MAX(J4:K4))</f>
        <v>10.5</v>
      </c>
      <c r="M4" s="2" t="s">
        <v>28</v>
      </c>
      <c r="N4" s="2" t="s">
        <v>28</v>
      </c>
      <c r="O4" s="2">
        <v>18.5</v>
      </c>
      <c r="P4" s="12"/>
      <c r="Q4" s="2">
        <v>18.399999999999999</v>
      </c>
      <c r="R4" s="12"/>
      <c r="S4" s="13">
        <f>L4+MAX(O4,P4)+MAX(Q4,R4)</f>
        <v>47.4</v>
      </c>
      <c r="T4" s="7"/>
      <c r="U4" s="7"/>
      <c r="V4" s="7"/>
      <c r="W4" s="7">
        <f>SUM(T4:V4)</f>
        <v>0</v>
      </c>
      <c r="X4" s="14">
        <f>W4+S4</f>
        <v>47.4</v>
      </c>
      <c r="Y4" s="7"/>
      <c r="Z4" s="29"/>
      <c r="AA4" s="5">
        <v>10</v>
      </c>
      <c r="AB4" s="5">
        <v>18.8</v>
      </c>
      <c r="AC4" s="5">
        <v>48.6</v>
      </c>
      <c r="AD4" s="5">
        <f>SUM(AA4:AC4)</f>
        <v>77.400000000000006</v>
      </c>
      <c r="AE4" s="15">
        <f>AD4+S4</f>
        <v>124.80000000000001</v>
      </c>
      <c r="AF4" s="5">
        <v>5</v>
      </c>
      <c r="AG4" s="5" t="s">
        <v>70</v>
      </c>
      <c r="AH4" s="19"/>
      <c r="AI4" s="16">
        <f>S4+AH4</f>
        <v>47.4</v>
      </c>
      <c r="AJ4" s="18"/>
      <c r="AK4" s="18"/>
      <c r="AO4" s="18"/>
    </row>
    <row r="5" spans="1:41" x14ac:dyDescent="0.25">
      <c r="A5" s="11" t="s">
        <v>36</v>
      </c>
      <c r="B5" s="11" t="s">
        <v>33</v>
      </c>
      <c r="C5" s="11" t="s">
        <v>34</v>
      </c>
      <c r="D5" s="2">
        <v>27</v>
      </c>
      <c r="E5" s="2">
        <v>22.5</v>
      </c>
      <c r="F5" s="2">
        <v>23</v>
      </c>
      <c r="G5" s="2">
        <v>8</v>
      </c>
      <c r="H5" s="2">
        <f>SUM(D5:G5)</f>
        <v>80.5</v>
      </c>
      <c r="I5" s="2">
        <f>H5/1.24</f>
        <v>64.91935483870968</v>
      </c>
      <c r="J5" s="2">
        <f>I5*0.06</f>
        <v>3.8951612903225805</v>
      </c>
      <c r="K5" s="2">
        <f>(I5-70)/5</f>
        <v>-1.0161290322580641</v>
      </c>
      <c r="L5" s="2">
        <f>MIN(10.5,MAX(J5:K5))</f>
        <v>3.8951612903225805</v>
      </c>
      <c r="M5" s="2" t="s">
        <v>28</v>
      </c>
      <c r="N5" s="2" t="s">
        <v>28</v>
      </c>
      <c r="O5" s="2">
        <v>5.6</v>
      </c>
      <c r="P5" s="12"/>
      <c r="Q5" s="2">
        <v>6.4</v>
      </c>
      <c r="R5" s="12"/>
      <c r="S5" s="13">
        <f>L5+MAX(O5,P5)+MAX(Q5,R5)</f>
        <v>15.89516129032258</v>
      </c>
      <c r="T5" s="17">
        <v>5</v>
      </c>
      <c r="U5" s="17">
        <v>4.9000000000000004</v>
      </c>
      <c r="V5" s="7">
        <v>6.4</v>
      </c>
      <c r="W5" s="7">
        <f>SUM(T5:V5)</f>
        <v>16.3</v>
      </c>
      <c r="X5" s="14">
        <f>W5+S5</f>
        <v>32.195161290322581</v>
      </c>
      <c r="Y5" s="7">
        <v>1</v>
      </c>
      <c r="Z5" s="29"/>
      <c r="AA5" s="17">
        <v>2.2999999999999998</v>
      </c>
      <c r="AB5" s="17">
        <v>3.8</v>
      </c>
      <c r="AC5" s="5">
        <v>6.9</v>
      </c>
      <c r="AD5" s="5">
        <f>SUM(AA5:AC5)</f>
        <v>13</v>
      </c>
      <c r="AE5" s="15">
        <f>AD5+S5</f>
        <v>28.89516129032258</v>
      </c>
      <c r="AF5" s="5">
        <v>1</v>
      </c>
      <c r="AH5" s="19"/>
      <c r="AI5" s="16">
        <f>S5+AH5</f>
        <v>15.89516129032258</v>
      </c>
      <c r="AO5" s="18"/>
    </row>
    <row r="6" spans="1:41" x14ac:dyDescent="0.25">
      <c r="A6" s="11" t="s">
        <v>45</v>
      </c>
      <c r="B6" s="11" t="s">
        <v>33</v>
      </c>
      <c r="C6" s="11" t="s">
        <v>27</v>
      </c>
      <c r="D6" s="2">
        <v>30.6</v>
      </c>
      <c r="E6" s="2">
        <v>29.5</v>
      </c>
      <c r="F6" s="2">
        <v>32</v>
      </c>
      <c r="G6" s="2">
        <v>28</v>
      </c>
      <c r="H6" s="2">
        <f>SUM(D6:G6)</f>
        <v>120.1</v>
      </c>
      <c r="I6" s="2">
        <f>H6/1.24</f>
        <v>96.854838709677409</v>
      </c>
      <c r="J6" s="2">
        <f>I6*0.06</f>
        <v>5.8112903225806445</v>
      </c>
      <c r="K6" s="2">
        <f>(I6-70)/5</f>
        <v>5.3709677419354822</v>
      </c>
      <c r="L6" s="2">
        <f>MIN(10.5,MAX(J6:K6))</f>
        <v>5.8112903225806445</v>
      </c>
      <c r="M6" s="2" t="s">
        <v>28</v>
      </c>
      <c r="N6" s="2" t="s">
        <v>28</v>
      </c>
      <c r="O6" s="2">
        <v>13.5</v>
      </c>
      <c r="P6" s="12"/>
      <c r="Q6" s="2">
        <v>13</v>
      </c>
      <c r="R6" s="12"/>
      <c r="S6" s="13">
        <f>L6+MAX(O6,P6)+MAX(Q6,R6)</f>
        <v>32.311290322580646</v>
      </c>
      <c r="T6" s="7"/>
      <c r="U6" s="7"/>
      <c r="V6" s="7"/>
      <c r="W6" s="7">
        <f>SUM(T6:V6)</f>
        <v>0</v>
      </c>
      <c r="X6" s="14">
        <f>W6+S6</f>
        <v>32.311290322580646</v>
      </c>
      <c r="Y6" s="7"/>
      <c r="Z6" s="29"/>
      <c r="AA6" s="5"/>
      <c r="AB6" s="5"/>
      <c r="AC6" s="5"/>
      <c r="AD6" s="5">
        <f>SUM(AA6:AC6)</f>
        <v>0</v>
      </c>
      <c r="AE6" s="15">
        <f>AD6+S6</f>
        <v>32.311290322580646</v>
      </c>
      <c r="AF6" s="5"/>
      <c r="AG6" s="5"/>
      <c r="AH6" s="9">
        <v>50.2</v>
      </c>
      <c r="AI6" s="16">
        <f>S6+AH6</f>
        <v>82.511290322580649</v>
      </c>
      <c r="AJ6" s="5" t="s">
        <v>28</v>
      </c>
      <c r="AK6" s="5">
        <v>4</v>
      </c>
      <c r="AL6" s="18"/>
      <c r="AO6" s="18"/>
    </row>
    <row r="7" spans="1:41" x14ac:dyDescent="0.25">
      <c r="A7" s="11" t="s">
        <v>91</v>
      </c>
      <c r="B7" s="11" t="s">
        <v>42</v>
      </c>
      <c r="C7" s="11" t="s">
        <v>43</v>
      </c>
      <c r="D7" s="2">
        <v>31</v>
      </c>
      <c r="E7" s="2">
        <v>31.5</v>
      </c>
      <c r="F7" s="2">
        <v>24</v>
      </c>
      <c r="G7" s="2">
        <v>16</v>
      </c>
      <c r="H7" s="2">
        <f>SUM(D7:G7)</f>
        <v>102.5</v>
      </c>
      <c r="I7" s="2">
        <f>H7/1.24</f>
        <v>82.661290322580641</v>
      </c>
      <c r="J7" s="2">
        <f>I7*0.06</f>
        <v>4.9596774193548381</v>
      </c>
      <c r="K7" s="2">
        <f>(I7-70)/5</f>
        <v>2.5322580645161281</v>
      </c>
      <c r="L7" s="2">
        <f>MIN(10.5,MAX(J7:K7))</f>
        <v>4.9596774193548381</v>
      </c>
      <c r="M7" s="2" t="s">
        <v>28</v>
      </c>
      <c r="N7" s="2" t="s">
        <v>28</v>
      </c>
      <c r="O7" s="2">
        <v>16</v>
      </c>
      <c r="P7" s="12"/>
      <c r="Q7" s="2">
        <v>17</v>
      </c>
      <c r="R7" s="12"/>
      <c r="S7" s="13">
        <f>L7+MAX(O7,P7)+MAX(Q7,R7)</f>
        <v>37.95967741935484</v>
      </c>
      <c r="T7" s="7"/>
      <c r="U7" s="7"/>
      <c r="V7" s="7"/>
      <c r="W7" s="7">
        <f>SUM(T7:V7)</f>
        <v>0</v>
      </c>
      <c r="X7" s="14">
        <f>W7+S7</f>
        <v>37.95967741935484</v>
      </c>
      <c r="Y7" s="7"/>
      <c r="Z7" s="29"/>
      <c r="AA7" s="5">
        <v>10</v>
      </c>
      <c r="AB7" s="5">
        <v>10.199999999999999</v>
      </c>
      <c r="AC7" s="5">
        <v>38.4</v>
      </c>
      <c r="AD7" s="5">
        <f>SUM(AA7:AC7)</f>
        <v>58.599999999999994</v>
      </c>
      <c r="AE7" s="15">
        <f>AD7+S7</f>
        <v>96.559677419354841</v>
      </c>
      <c r="AF7" s="5" t="s">
        <v>51</v>
      </c>
      <c r="AG7" s="5" t="s">
        <v>57</v>
      </c>
      <c r="AH7" s="19"/>
      <c r="AI7" s="16">
        <f>S7+AH7</f>
        <v>37.95967741935484</v>
      </c>
      <c r="AO7" s="10" t="s">
        <v>92</v>
      </c>
    </row>
    <row r="8" spans="1:41" x14ac:dyDescent="0.25">
      <c r="A8" s="11" t="s">
        <v>85</v>
      </c>
      <c r="B8" s="11" t="s">
        <v>42</v>
      </c>
      <c r="C8" s="11" t="s">
        <v>43</v>
      </c>
      <c r="D8" s="2">
        <v>9</v>
      </c>
      <c r="E8" s="2">
        <v>12.5</v>
      </c>
      <c r="F8" s="2">
        <v>24</v>
      </c>
      <c r="G8" s="2">
        <v>17.600000000000001</v>
      </c>
      <c r="H8" s="2">
        <f>SUM(D8:G8)</f>
        <v>63.1</v>
      </c>
      <c r="I8" s="21">
        <f>H8/1.24</f>
        <v>50.887096774193552</v>
      </c>
      <c r="J8" s="2">
        <f>I8*0.06</f>
        <v>3.0532258064516129</v>
      </c>
      <c r="K8" s="2">
        <f>(I8-70)/5</f>
        <v>-3.8225806451612896</v>
      </c>
      <c r="L8" s="2">
        <f>MIN(10.5,MAX(J8:K8))</f>
        <v>3.0532258064516129</v>
      </c>
      <c r="M8" s="2" t="s">
        <v>28</v>
      </c>
      <c r="N8" s="2" t="s">
        <v>28</v>
      </c>
      <c r="O8" s="2">
        <v>8.5</v>
      </c>
      <c r="P8" s="12"/>
      <c r="Q8" s="2">
        <v>5.8</v>
      </c>
      <c r="R8" s="12"/>
      <c r="S8" s="13">
        <f>L8+MAX(O8,P8)+MAX(Q8,R8)</f>
        <v>17.353225806451611</v>
      </c>
      <c r="T8" s="7">
        <v>7.8</v>
      </c>
      <c r="U8" s="7">
        <v>6</v>
      </c>
      <c r="V8" s="7">
        <v>12.2</v>
      </c>
      <c r="W8" s="7">
        <f>SUM(T8:V8)</f>
        <v>26</v>
      </c>
      <c r="X8" s="14">
        <f>W8+S8</f>
        <v>43.353225806451611</v>
      </c>
      <c r="Y8" s="7">
        <v>2</v>
      </c>
      <c r="Z8" s="29"/>
      <c r="AA8" s="17">
        <v>4</v>
      </c>
      <c r="AB8" s="17">
        <v>5.6</v>
      </c>
      <c r="AC8" s="5">
        <v>3.3</v>
      </c>
      <c r="AD8" s="5">
        <f>SUM(AA8:AC8)</f>
        <v>12.899999999999999</v>
      </c>
      <c r="AE8" s="15">
        <f>AD8+S8</f>
        <v>30.25322580645161</v>
      </c>
      <c r="AF8" s="5">
        <v>1</v>
      </c>
      <c r="AG8" s="5"/>
      <c r="AH8" s="9">
        <v>17.8</v>
      </c>
      <c r="AI8" s="16">
        <f>S8+AH8</f>
        <v>35.153225806451616</v>
      </c>
      <c r="AJ8" s="17" t="s">
        <v>29</v>
      </c>
      <c r="AK8" s="5">
        <v>1</v>
      </c>
      <c r="AO8" s="26" t="s">
        <v>86</v>
      </c>
    </row>
    <row r="9" spans="1:41" x14ac:dyDescent="0.25">
      <c r="A9" s="11" t="s">
        <v>80</v>
      </c>
      <c r="B9" s="11" t="s">
        <v>33</v>
      </c>
      <c r="C9" s="11" t="s">
        <v>27</v>
      </c>
      <c r="D9" s="2">
        <v>25</v>
      </c>
      <c r="E9" s="2">
        <v>19.5</v>
      </c>
      <c r="F9" s="2"/>
      <c r="G9" s="2">
        <v>27.3</v>
      </c>
      <c r="H9" s="2">
        <f>SUM(D9:G9)</f>
        <v>71.8</v>
      </c>
      <c r="I9" s="2">
        <f>H9/1.24</f>
        <v>57.903225806451609</v>
      </c>
      <c r="J9" s="2">
        <f>I9*0.06</f>
        <v>3.4741935483870963</v>
      </c>
      <c r="K9" s="2">
        <f>(I9-70)/5</f>
        <v>-2.4193548387096784</v>
      </c>
      <c r="L9" s="2">
        <f>MIN(10.5,MAX(J9:K9))</f>
        <v>3.4741935483870963</v>
      </c>
      <c r="M9" s="2" t="s">
        <v>28</v>
      </c>
      <c r="N9" s="2" t="s">
        <v>28</v>
      </c>
      <c r="O9" s="2">
        <v>3.5</v>
      </c>
      <c r="P9" s="2">
        <v>5.0999999999999996</v>
      </c>
      <c r="Q9" s="2">
        <v>9.35</v>
      </c>
      <c r="R9" s="12"/>
      <c r="S9" s="13">
        <f>L9+MAX(O9,P9)+MAX(Q9,R9)</f>
        <v>17.924193548387095</v>
      </c>
      <c r="T9" s="7"/>
      <c r="U9" s="7"/>
      <c r="V9" s="7"/>
      <c r="W9" s="7">
        <f>SUM(T9:V9)</f>
        <v>0</v>
      </c>
      <c r="X9" s="14">
        <f>W9+S9</f>
        <v>17.924193548387095</v>
      </c>
      <c r="Y9" s="7"/>
      <c r="Z9" s="29"/>
      <c r="AA9" s="5"/>
      <c r="AB9" s="5"/>
      <c r="AC9" s="5"/>
      <c r="AD9" s="5">
        <f>SUM(AA9:AC9)</f>
        <v>0</v>
      </c>
      <c r="AE9" s="15">
        <f>AD9+S9</f>
        <v>17.924193548387095</v>
      </c>
      <c r="AF9" s="5"/>
      <c r="AG9" s="5"/>
      <c r="AH9" s="9">
        <v>23.3</v>
      </c>
      <c r="AI9" s="16">
        <f>S9+AH9</f>
        <v>41.224193548387092</v>
      </c>
      <c r="AJ9" s="5" t="s">
        <v>28</v>
      </c>
      <c r="AK9" s="5">
        <v>2</v>
      </c>
      <c r="AO9" s="18"/>
    </row>
    <row r="10" spans="1:41" x14ac:dyDescent="0.25">
      <c r="A10" s="11" t="s">
        <v>95</v>
      </c>
      <c r="B10" s="11" t="s">
        <v>33</v>
      </c>
      <c r="C10" s="11" t="s">
        <v>34</v>
      </c>
      <c r="D10" s="2">
        <v>20.5</v>
      </c>
      <c r="E10" s="2">
        <v>27.5</v>
      </c>
      <c r="F10" s="2">
        <v>27</v>
      </c>
      <c r="G10" s="2">
        <v>18.8</v>
      </c>
      <c r="H10" s="2">
        <f>SUM(D10:G10)</f>
        <v>93.8</v>
      </c>
      <c r="I10" s="2">
        <f>H10/1.24</f>
        <v>75.645161290322577</v>
      </c>
      <c r="J10" s="2">
        <f>I10*0.06</f>
        <v>4.5387096774193543</v>
      </c>
      <c r="K10" s="2">
        <f>(I10-70)/5</f>
        <v>1.1290322580645153</v>
      </c>
      <c r="L10" s="2">
        <f>MIN(10.5,MAX(J10:K10))</f>
        <v>4.5387096774193543</v>
      </c>
      <c r="M10" s="2" t="s">
        <v>28</v>
      </c>
      <c r="N10" s="2" t="s">
        <v>28</v>
      </c>
      <c r="O10" s="2">
        <v>10.9</v>
      </c>
      <c r="P10" s="12"/>
      <c r="Q10" s="2">
        <v>10.199999999999999</v>
      </c>
      <c r="R10" s="12"/>
      <c r="S10" s="13">
        <f>L10+MAX(O10,P10)+MAX(Q10,R10)</f>
        <v>25.638709677419353</v>
      </c>
      <c r="T10" s="7"/>
      <c r="U10" s="7"/>
      <c r="V10" s="7"/>
      <c r="W10" s="7">
        <f>SUM(T10:V10)</f>
        <v>0</v>
      </c>
      <c r="X10" s="14">
        <f>W10+S10</f>
        <v>25.638709677419353</v>
      </c>
      <c r="Y10" s="7"/>
      <c r="Z10" s="29"/>
      <c r="AA10" s="5">
        <v>8.6</v>
      </c>
      <c r="AB10" s="5">
        <v>6.4</v>
      </c>
      <c r="AC10" s="5">
        <v>24.7</v>
      </c>
      <c r="AD10" s="5">
        <f>SUM(AA10:AC10)</f>
        <v>39.700000000000003</v>
      </c>
      <c r="AE10" s="15">
        <f>AD10+S10</f>
        <v>65.338709677419359</v>
      </c>
      <c r="AF10" s="5">
        <v>3</v>
      </c>
      <c r="AG10" s="18"/>
      <c r="AH10" s="19"/>
      <c r="AI10" s="16">
        <f>S10+AH10</f>
        <v>25.638709677419353</v>
      </c>
      <c r="AJ10" s="18"/>
      <c r="AK10" s="18"/>
      <c r="AO10" s="18"/>
    </row>
    <row r="11" spans="1:41" x14ac:dyDescent="0.25">
      <c r="A11" s="11" t="s">
        <v>49</v>
      </c>
      <c r="B11" s="11" t="s">
        <v>33</v>
      </c>
      <c r="C11" s="11" t="s">
        <v>34</v>
      </c>
      <c r="D11" s="12"/>
      <c r="E11" s="12"/>
      <c r="F11" s="12"/>
      <c r="G11" s="12"/>
      <c r="H11" s="2"/>
      <c r="I11" s="2"/>
      <c r="J11" s="2"/>
      <c r="K11" s="2"/>
      <c r="L11" s="2"/>
      <c r="M11" s="2"/>
      <c r="N11" s="2"/>
      <c r="O11" s="12"/>
      <c r="P11" s="12"/>
      <c r="Q11" s="12"/>
      <c r="R11" s="12"/>
      <c r="S11" s="13"/>
      <c r="T11" s="20"/>
      <c r="U11" s="20"/>
      <c r="V11" s="20"/>
      <c r="W11" s="7">
        <f>SUM(T11:V11)</f>
        <v>0</v>
      </c>
      <c r="X11" s="14">
        <f>W11+S11</f>
        <v>0</v>
      </c>
      <c r="Y11" s="20"/>
      <c r="Z11" s="30"/>
      <c r="AD11" s="5">
        <f>SUM(AA11:AC11)</f>
        <v>0</v>
      </c>
      <c r="AE11" s="15">
        <f>AD11+S11</f>
        <v>0</v>
      </c>
      <c r="AH11" s="19"/>
      <c r="AI11" s="16">
        <f>S11+AH11</f>
        <v>0</v>
      </c>
      <c r="AO11" s="18"/>
    </row>
    <row r="12" spans="1:41" x14ac:dyDescent="0.25">
      <c r="A12" s="11" t="s">
        <v>97</v>
      </c>
      <c r="B12" s="11" t="s">
        <v>33</v>
      </c>
      <c r="C12" s="11" t="s">
        <v>34</v>
      </c>
      <c r="D12" s="2">
        <v>20.7</v>
      </c>
      <c r="E12" s="2">
        <v>18.5</v>
      </c>
      <c r="F12" s="2">
        <v>24</v>
      </c>
      <c r="G12" s="2">
        <v>11.5</v>
      </c>
      <c r="H12" s="2">
        <f>SUM(D12:G12)</f>
        <v>74.7</v>
      </c>
      <c r="I12" s="22">
        <f>H12/1.24</f>
        <v>60.241935483870968</v>
      </c>
      <c r="J12" s="2">
        <f>I12*0.06</f>
        <v>3.6145161290322578</v>
      </c>
      <c r="K12" s="2">
        <f>(I12-70)/5</f>
        <v>-1.9516129032258065</v>
      </c>
      <c r="L12" s="2">
        <f>MIN(10.5,MAX(J12:K12))</f>
        <v>3.6145161290322578</v>
      </c>
      <c r="M12" s="2" t="s">
        <v>28</v>
      </c>
      <c r="N12" s="2" t="s">
        <v>28</v>
      </c>
      <c r="O12" s="2"/>
      <c r="P12" s="2">
        <v>5.7</v>
      </c>
      <c r="Q12" s="2">
        <v>2.2999999999999998</v>
      </c>
      <c r="R12" s="2">
        <v>9.9</v>
      </c>
      <c r="S12" s="13">
        <f>L12+MAX(O12,P12)+MAX(Q12,R12)</f>
        <v>19.214516129032258</v>
      </c>
      <c r="T12" s="7">
        <v>8.6999999999999993</v>
      </c>
      <c r="U12" s="7"/>
      <c r="V12" s="7"/>
      <c r="W12" s="7">
        <f>SUM(T12:V12)</f>
        <v>8.6999999999999993</v>
      </c>
      <c r="X12" s="14">
        <f>W12+S12</f>
        <v>27.914516129032258</v>
      </c>
      <c r="Y12" s="7"/>
      <c r="Z12" s="29"/>
      <c r="AA12" s="5"/>
      <c r="AB12" s="5"/>
      <c r="AC12" s="5"/>
      <c r="AD12" s="5">
        <f>SUM(AA12:AC12)</f>
        <v>0</v>
      </c>
      <c r="AE12" s="15">
        <f>AD12+S12</f>
        <v>19.214516129032258</v>
      </c>
      <c r="AF12" s="5"/>
      <c r="AG12" s="5"/>
      <c r="AH12" s="9">
        <v>15.1</v>
      </c>
      <c r="AI12" s="16">
        <f>S12+AH12</f>
        <v>34.314516129032256</v>
      </c>
      <c r="AJ12" s="17" t="s">
        <v>29</v>
      </c>
      <c r="AK12" s="5">
        <v>1</v>
      </c>
      <c r="AO12" s="18"/>
    </row>
    <row r="13" spans="1:41" x14ac:dyDescent="0.25">
      <c r="A13" s="11" t="s">
        <v>63</v>
      </c>
      <c r="B13" s="11" t="s">
        <v>42</v>
      </c>
      <c r="C13" s="11" t="s">
        <v>43</v>
      </c>
      <c r="D13" s="2">
        <v>15</v>
      </c>
      <c r="E13" s="2">
        <v>25.2</v>
      </c>
      <c r="F13" s="2">
        <v>18.5</v>
      </c>
      <c r="G13" s="2">
        <v>11.5</v>
      </c>
      <c r="H13" s="2">
        <f>SUM(D13:G13)</f>
        <v>70.2</v>
      </c>
      <c r="I13" s="22">
        <f>H13/1.24</f>
        <v>56.612903225806456</v>
      </c>
      <c r="J13" s="2">
        <f>I13*0.06</f>
        <v>3.3967741935483873</v>
      </c>
      <c r="K13" s="2">
        <f>(I13-70)/5</f>
        <v>-2.6774193548387091</v>
      </c>
      <c r="L13" s="2">
        <f>MIN(10.5,MAX(J13:K13))</f>
        <v>3.3967741935483873</v>
      </c>
      <c r="M13" s="2" t="s">
        <v>28</v>
      </c>
      <c r="N13" s="2" t="s">
        <v>28</v>
      </c>
      <c r="O13" s="2">
        <v>8</v>
      </c>
      <c r="P13" s="12"/>
      <c r="Q13" s="2">
        <v>8.0500000000000007</v>
      </c>
      <c r="R13" s="12"/>
      <c r="S13" s="13">
        <f>L13+MAX(O13,P13)+MAX(Q13,R13)</f>
        <v>19.446774193548386</v>
      </c>
      <c r="T13" s="7">
        <v>7.8</v>
      </c>
      <c r="U13" s="7">
        <v>7.1</v>
      </c>
      <c r="V13" s="7">
        <v>6</v>
      </c>
      <c r="W13" s="7">
        <f>SUM(T13:V13)</f>
        <v>20.9</v>
      </c>
      <c r="X13" s="14">
        <f>W13+S13</f>
        <v>40.346774193548384</v>
      </c>
      <c r="Y13" s="7">
        <v>2</v>
      </c>
      <c r="Z13" s="29"/>
      <c r="AA13" s="17">
        <v>4</v>
      </c>
      <c r="AB13" s="17">
        <v>4</v>
      </c>
      <c r="AC13" s="5">
        <v>3.8</v>
      </c>
      <c r="AD13" s="5">
        <f>SUM(AA13:AC13)</f>
        <v>11.8</v>
      </c>
      <c r="AE13" s="15">
        <f>AD13+S13</f>
        <v>31.246774193548386</v>
      </c>
      <c r="AF13" s="5">
        <v>1</v>
      </c>
      <c r="AH13" s="19"/>
      <c r="AI13" s="16">
        <f>S13+AH13</f>
        <v>19.446774193548386</v>
      </c>
      <c r="AO13" s="26" t="s">
        <v>64</v>
      </c>
    </row>
    <row r="14" spans="1:41" ht="18.75" customHeight="1" x14ac:dyDescent="0.25">
      <c r="A14" s="11" t="s">
        <v>101</v>
      </c>
      <c r="B14" s="11" t="s">
        <v>33</v>
      </c>
      <c r="C14" s="11" t="s">
        <v>34</v>
      </c>
      <c r="D14" s="2">
        <v>37</v>
      </c>
      <c r="E14" s="2">
        <v>36</v>
      </c>
      <c r="F14" s="2">
        <v>34</v>
      </c>
      <c r="G14" s="2">
        <v>31.8</v>
      </c>
      <c r="H14" s="2">
        <f>SUM(D14:G14)</f>
        <v>138.80000000000001</v>
      </c>
      <c r="I14" s="2">
        <f>H14/1.24</f>
        <v>111.93548387096776</v>
      </c>
      <c r="J14" s="2">
        <f>I14*0.06</f>
        <v>6.7161290322580651</v>
      </c>
      <c r="K14" s="2">
        <f>(I14-70)/5</f>
        <v>8.3870967741935516</v>
      </c>
      <c r="L14" s="2">
        <f>MIN(10.5,MAX(J14:K14))</f>
        <v>8.3870967741935516</v>
      </c>
      <c r="M14" s="2" t="s">
        <v>28</v>
      </c>
      <c r="N14" s="2" t="s">
        <v>28</v>
      </c>
      <c r="O14" s="2">
        <v>14.4</v>
      </c>
      <c r="P14" s="12"/>
      <c r="Q14" s="2">
        <v>17.399999999999999</v>
      </c>
      <c r="R14" s="12"/>
      <c r="S14" s="13">
        <f>L14+MAX(O14,P14)+MAX(Q14,R14)</f>
        <v>40.187096774193549</v>
      </c>
      <c r="T14" s="7"/>
      <c r="U14" s="7"/>
      <c r="V14" s="7"/>
      <c r="W14" s="7">
        <f>SUM(T14:V14)</f>
        <v>0</v>
      </c>
      <c r="X14" s="14">
        <f>W14+S14</f>
        <v>40.187096774193549</v>
      </c>
      <c r="Y14" s="7"/>
      <c r="Z14" s="29"/>
      <c r="AA14" s="5"/>
      <c r="AB14" s="5"/>
      <c r="AC14" s="5"/>
      <c r="AD14" s="5">
        <f>SUM(AA14:AC14)</f>
        <v>0</v>
      </c>
      <c r="AE14" s="15">
        <f>AD14+S14</f>
        <v>40.187096774193549</v>
      </c>
      <c r="AF14" s="5"/>
      <c r="AG14" s="5"/>
      <c r="AH14" s="9">
        <v>47.6</v>
      </c>
      <c r="AI14" s="16">
        <f>S14+AH14</f>
        <v>87.787096774193543</v>
      </c>
      <c r="AJ14" s="5" t="s">
        <v>28</v>
      </c>
      <c r="AK14" s="5" t="s">
        <v>51</v>
      </c>
      <c r="AL14" s="5" t="s">
        <v>57</v>
      </c>
      <c r="AO14" s="18"/>
    </row>
    <row r="15" spans="1:41" x14ac:dyDescent="0.25">
      <c r="A15" s="11" t="s">
        <v>105</v>
      </c>
      <c r="B15" s="11" t="s">
        <v>33</v>
      </c>
      <c r="C15" s="11" t="s">
        <v>34</v>
      </c>
      <c r="D15" s="2">
        <v>20.5</v>
      </c>
      <c r="E15" s="2">
        <v>17.8</v>
      </c>
      <c r="F15" s="2">
        <v>41</v>
      </c>
      <c r="G15" s="2">
        <v>24</v>
      </c>
      <c r="H15" s="2">
        <f>SUM(D15:G15)</f>
        <v>103.3</v>
      </c>
      <c r="I15" s="2">
        <f>H15/1.24</f>
        <v>83.306451612903217</v>
      </c>
      <c r="J15" s="2">
        <f>I15*0.06</f>
        <v>4.9983870967741932</v>
      </c>
      <c r="K15" s="2">
        <f>(I15-70)/5</f>
        <v>2.6612903225806432</v>
      </c>
      <c r="L15" s="2">
        <f>MIN(10.5,MAX(J15:K15))</f>
        <v>4.9983870967741932</v>
      </c>
      <c r="M15" s="2" t="s">
        <v>28</v>
      </c>
      <c r="N15" s="2" t="s">
        <v>28</v>
      </c>
      <c r="O15" s="2">
        <v>8.6</v>
      </c>
      <c r="P15" s="12"/>
      <c r="Q15" s="2">
        <v>10.8</v>
      </c>
      <c r="R15" s="12"/>
      <c r="S15" s="13">
        <f>L15+MAX(O15,P15)+MAX(Q15,R15)</f>
        <v>24.398387096774194</v>
      </c>
      <c r="T15" s="7">
        <v>6.6</v>
      </c>
      <c r="U15" s="7">
        <v>11</v>
      </c>
      <c r="V15" s="7">
        <v>29.4</v>
      </c>
      <c r="W15" s="7">
        <f>SUM(T15:V15)</f>
        <v>47</v>
      </c>
      <c r="X15" s="14">
        <f>W15+S15</f>
        <v>71.398387096774201</v>
      </c>
      <c r="Y15" s="7">
        <v>4</v>
      </c>
      <c r="Z15" s="29"/>
      <c r="AA15" s="5">
        <v>7</v>
      </c>
      <c r="AB15" s="17">
        <v>4</v>
      </c>
      <c r="AC15" s="5">
        <v>29.4</v>
      </c>
      <c r="AD15" s="5">
        <f>SUM(AA15:AC15)</f>
        <v>40.4</v>
      </c>
      <c r="AE15" s="15">
        <f>AD15+S15</f>
        <v>64.798387096774192</v>
      </c>
      <c r="AF15" s="5" t="s">
        <v>51</v>
      </c>
      <c r="AG15" s="5"/>
      <c r="AH15" s="9">
        <v>14.2</v>
      </c>
      <c r="AI15" s="16">
        <f>S15+AH15</f>
        <v>38.598387096774189</v>
      </c>
      <c r="AJ15" s="17" t="s">
        <v>29</v>
      </c>
      <c r="AK15" s="5">
        <v>1</v>
      </c>
      <c r="AO15" s="18"/>
    </row>
    <row r="16" spans="1:41" x14ac:dyDescent="0.25">
      <c r="A16" s="11" t="s">
        <v>94</v>
      </c>
      <c r="B16" s="11" t="s">
        <v>33</v>
      </c>
      <c r="C16" s="11" t="s">
        <v>34</v>
      </c>
      <c r="D16" s="2">
        <v>21.8</v>
      </c>
      <c r="E16" s="24"/>
      <c r="F16" s="2"/>
      <c r="G16" s="2">
        <v>4</v>
      </c>
      <c r="H16" s="2">
        <f>SUM(D16:G16)</f>
        <v>25.8</v>
      </c>
      <c r="I16" s="21">
        <f>H16/1.24</f>
        <v>20.806451612903228</v>
      </c>
      <c r="J16" s="2">
        <f>I16*0.06</f>
        <v>1.2483870967741937</v>
      </c>
      <c r="K16" s="2">
        <f>(I16-70)/5</f>
        <v>-9.8387096774193541</v>
      </c>
      <c r="L16" s="2">
        <f>MIN(10.5,MAX(J16:K16))</f>
        <v>1.2483870967741937</v>
      </c>
      <c r="M16" s="2" t="s">
        <v>28</v>
      </c>
      <c r="N16" s="2" t="s">
        <v>28</v>
      </c>
      <c r="O16" s="2">
        <v>10</v>
      </c>
      <c r="P16" s="12"/>
      <c r="Q16" s="2">
        <v>6.5</v>
      </c>
      <c r="R16" s="12"/>
      <c r="S16" s="13">
        <f>L16+MAX(O16,P16)+MAX(Q16,R16)</f>
        <v>17.748387096774195</v>
      </c>
      <c r="T16" s="7"/>
      <c r="U16" s="7"/>
      <c r="V16" s="7"/>
      <c r="W16" s="7">
        <f>SUM(T16:V16)</f>
        <v>0</v>
      </c>
      <c r="X16" s="14">
        <f>W16+S16</f>
        <v>17.748387096774195</v>
      </c>
      <c r="Y16" s="7"/>
      <c r="Z16" s="29"/>
      <c r="AA16" s="5">
        <v>7.3</v>
      </c>
      <c r="AB16" s="5">
        <v>7.7</v>
      </c>
      <c r="AC16" s="5">
        <v>23.6</v>
      </c>
      <c r="AD16" s="5">
        <f>SUM(AA16:AC16)</f>
        <v>38.6</v>
      </c>
      <c r="AE16" s="15">
        <f>AD16+S16</f>
        <v>56.348387096774196</v>
      </c>
      <c r="AF16" s="5">
        <v>3</v>
      </c>
      <c r="AH16" s="19"/>
      <c r="AI16" s="16">
        <f>S16+AH16</f>
        <v>17.748387096774195</v>
      </c>
      <c r="AO16" s="27"/>
    </row>
    <row r="17" spans="1:41" x14ac:dyDescent="0.25">
      <c r="A17" s="11" t="s">
        <v>102</v>
      </c>
      <c r="B17" s="11" t="s">
        <v>42</v>
      </c>
      <c r="C17" s="11" t="s">
        <v>43</v>
      </c>
      <c r="D17" s="2">
        <v>27.5</v>
      </c>
      <c r="E17" s="2">
        <v>27.5</v>
      </c>
      <c r="F17" s="2">
        <v>29</v>
      </c>
      <c r="G17" s="2">
        <v>8</v>
      </c>
      <c r="H17" s="2">
        <f>SUM(D17:G17)</f>
        <v>92</v>
      </c>
      <c r="I17" s="2">
        <f>H17/1.24</f>
        <v>74.193548387096769</v>
      </c>
      <c r="J17" s="2">
        <f>I17*0.06</f>
        <v>4.4516129032258061</v>
      </c>
      <c r="K17" s="2">
        <f>(I17-70)/5</f>
        <v>0.83870967741935376</v>
      </c>
      <c r="L17" s="2">
        <f>MIN(10.5,MAX(J17:K17))</f>
        <v>4.4516129032258061</v>
      </c>
      <c r="M17" s="2" t="s">
        <v>28</v>
      </c>
      <c r="N17" s="2" t="s">
        <v>28</v>
      </c>
      <c r="O17" s="2">
        <v>7.4</v>
      </c>
      <c r="P17" s="12"/>
      <c r="Q17" s="2">
        <v>3.5</v>
      </c>
      <c r="R17" s="2">
        <v>11</v>
      </c>
      <c r="S17" s="13">
        <f>L17+MAX(O17,P17)+MAX(Q17,R17)</f>
        <v>22.851612903225806</v>
      </c>
      <c r="T17" s="7"/>
      <c r="U17" s="7"/>
      <c r="V17" s="7"/>
      <c r="W17" s="7">
        <f>SUM(T17:V17)</f>
        <v>0</v>
      </c>
      <c r="X17" s="14">
        <f>W17+S17</f>
        <v>22.851612903225806</v>
      </c>
      <c r="Y17" s="7"/>
      <c r="Z17" s="29"/>
      <c r="AA17" s="5">
        <v>9.6</v>
      </c>
      <c r="AB17" s="5">
        <v>7.9</v>
      </c>
      <c r="AC17" s="5">
        <v>15.6</v>
      </c>
      <c r="AD17" s="5">
        <f>SUM(AA17:AC17)</f>
        <v>33.1</v>
      </c>
      <c r="AE17" s="15">
        <f>AD17+S17</f>
        <v>55.951612903225808</v>
      </c>
      <c r="AF17" s="5">
        <v>3</v>
      </c>
      <c r="AG17" s="18"/>
      <c r="AH17" s="19"/>
      <c r="AI17" s="16">
        <f>S17+AH17</f>
        <v>22.851612903225806</v>
      </c>
      <c r="AJ17" s="18"/>
      <c r="AK17" s="18"/>
      <c r="AL17" s="18"/>
      <c r="AO17" s="23" t="s">
        <v>103</v>
      </c>
    </row>
    <row r="18" spans="1:41" x14ac:dyDescent="0.25">
      <c r="A18" s="11" t="s">
        <v>62</v>
      </c>
      <c r="B18" s="11" t="s">
        <v>33</v>
      </c>
      <c r="C18" s="11" t="s">
        <v>34</v>
      </c>
      <c r="D18" s="2">
        <v>27</v>
      </c>
      <c r="E18" s="2">
        <v>31.5</v>
      </c>
      <c r="F18" s="2">
        <v>31</v>
      </c>
      <c r="G18" s="2">
        <v>25</v>
      </c>
      <c r="H18" s="2">
        <f>SUM(D18:G18)</f>
        <v>114.5</v>
      </c>
      <c r="I18" s="2">
        <f>H18/1.24</f>
        <v>92.338709677419359</v>
      </c>
      <c r="J18" s="2">
        <f>I18*0.06</f>
        <v>5.540322580645161</v>
      </c>
      <c r="K18" s="2">
        <f>(I18-70)/5</f>
        <v>4.4677419354838719</v>
      </c>
      <c r="L18" s="2">
        <f>MIN(10.5,MAX(J18:K18))</f>
        <v>5.540322580645161</v>
      </c>
      <c r="M18" s="2" t="s">
        <v>28</v>
      </c>
      <c r="N18" s="2" t="s">
        <v>28</v>
      </c>
      <c r="O18" s="2">
        <v>14.4</v>
      </c>
      <c r="P18" s="12"/>
      <c r="Q18" s="2">
        <v>10.5</v>
      </c>
      <c r="R18" s="12"/>
      <c r="S18" s="13">
        <f>L18+MAX(O18,P18)+MAX(Q18,R18)</f>
        <v>30.440322580645162</v>
      </c>
      <c r="T18" s="7">
        <v>8.9</v>
      </c>
      <c r="U18" s="7">
        <v>15.5</v>
      </c>
      <c r="V18" s="7">
        <v>22.3</v>
      </c>
      <c r="W18" s="7">
        <f>SUM(T18:V18)</f>
        <v>46.7</v>
      </c>
      <c r="X18" s="14">
        <f>W18+S18</f>
        <v>77.140322580645162</v>
      </c>
      <c r="Y18" s="7">
        <v>4</v>
      </c>
      <c r="Z18" s="30"/>
      <c r="AD18" s="5">
        <f>SUM(AA18:AC18)</f>
        <v>0</v>
      </c>
      <c r="AE18" s="15">
        <f>AD18+S18</f>
        <v>30.440322580645162</v>
      </c>
      <c r="AH18" s="19"/>
      <c r="AI18" s="16">
        <f>S18+AH18</f>
        <v>30.440322580645162</v>
      </c>
      <c r="AO18" s="27"/>
    </row>
    <row r="19" spans="1:41" x14ac:dyDescent="0.25">
      <c r="A19" s="11" t="s">
        <v>75</v>
      </c>
      <c r="B19" s="11" t="s">
        <v>33</v>
      </c>
      <c r="C19" s="11" t="s">
        <v>27</v>
      </c>
      <c r="D19" s="2">
        <v>27</v>
      </c>
      <c r="E19" s="2">
        <v>20</v>
      </c>
      <c r="F19" s="2">
        <v>25</v>
      </c>
      <c r="G19" s="2">
        <v>17.5</v>
      </c>
      <c r="H19" s="2">
        <f>SUM(D19:G19)</f>
        <v>89.5</v>
      </c>
      <c r="I19" s="2">
        <f>H19/1.24</f>
        <v>72.177419354838705</v>
      </c>
      <c r="J19" s="2">
        <f>I19*0.06</f>
        <v>4.3306451612903221</v>
      </c>
      <c r="K19" s="2">
        <f>(I19-70)/5</f>
        <v>0.43548387096774094</v>
      </c>
      <c r="L19" s="2">
        <f>MIN(10.5,MAX(J19:K19))</f>
        <v>4.3306451612903221</v>
      </c>
      <c r="M19" s="2" t="s">
        <v>28</v>
      </c>
      <c r="N19" s="2" t="s">
        <v>28</v>
      </c>
      <c r="O19" s="2">
        <v>9</v>
      </c>
      <c r="P19" s="12"/>
      <c r="Q19" s="2">
        <v>11.55</v>
      </c>
      <c r="R19" s="12"/>
      <c r="S19" s="13">
        <f>L19+MAX(O19,P19)+MAX(Q19,R19)</f>
        <v>24.880645161290325</v>
      </c>
      <c r="T19" s="17">
        <v>5.2</v>
      </c>
      <c r="U19" s="17">
        <v>3</v>
      </c>
      <c r="V19" s="7">
        <v>3</v>
      </c>
      <c r="W19" s="7">
        <f>SUM(T19:V19)</f>
        <v>11.2</v>
      </c>
      <c r="X19" s="14">
        <f>W19+S19</f>
        <v>36.08064516129032</v>
      </c>
      <c r="Y19" s="7">
        <v>1</v>
      </c>
      <c r="Z19" s="29"/>
      <c r="AA19" s="5"/>
      <c r="AB19" s="5"/>
      <c r="AC19" s="5"/>
      <c r="AD19" s="5">
        <f>SUM(AA19:AC19)</f>
        <v>0</v>
      </c>
      <c r="AE19" s="15">
        <f>AD19+S19</f>
        <v>24.880645161290325</v>
      </c>
      <c r="AF19" s="5"/>
      <c r="AG19" s="5"/>
      <c r="AH19" s="9">
        <v>10.9</v>
      </c>
      <c r="AI19" s="16">
        <f>S19+AH19</f>
        <v>35.780645161290323</v>
      </c>
      <c r="AJ19" s="17" t="s">
        <v>29</v>
      </c>
      <c r="AK19" s="5">
        <v>1</v>
      </c>
      <c r="AL19" s="18"/>
      <c r="AO19" s="27"/>
    </row>
    <row r="20" spans="1:41" x14ac:dyDescent="0.25">
      <c r="A20" s="11" t="s">
        <v>78</v>
      </c>
      <c r="B20" s="11" t="s">
        <v>42</v>
      </c>
      <c r="C20" s="11" t="s">
        <v>43</v>
      </c>
      <c r="D20" s="2">
        <v>20</v>
      </c>
      <c r="E20" s="12"/>
      <c r="F20" s="12"/>
      <c r="G20" s="12"/>
      <c r="H20" s="2"/>
      <c r="I20" s="2"/>
      <c r="J20" s="2"/>
      <c r="K20" s="2"/>
      <c r="L20" s="2"/>
      <c r="M20" s="12"/>
      <c r="N20" s="12"/>
      <c r="O20" s="12"/>
      <c r="P20" s="12"/>
      <c r="Q20" s="12"/>
      <c r="R20" s="12"/>
      <c r="S20" s="13"/>
      <c r="T20" s="20"/>
      <c r="U20" s="20"/>
      <c r="V20" s="20"/>
      <c r="W20" s="7">
        <f>SUM(T20:V20)</f>
        <v>0</v>
      </c>
      <c r="X20" s="14">
        <f>W20+S20</f>
        <v>0</v>
      </c>
      <c r="Y20" s="20"/>
      <c r="Z20" s="30"/>
      <c r="AD20" s="5">
        <f>SUM(AA20:AC20)</f>
        <v>0</v>
      </c>
      <c r="AE20" s="15">
        <f>AD20+S20</f>
        <v>0</v>
      </c>
      <c r="AH20" s="19"/>
      <c r="AI20" s="16">
        <f>S20+AH20</f>
        <v>0</v>
      </c>
      <c r="AO20" s="26" t="s">
        <v>79</v>
      </c>
    </row>
    <row r="21" spans="1:41" x14ac:dyDescent="0.25">
      <c r="A21" s="11" t="s">
        <v>46</v>
      </c>
      <c r="B21" s="11" t="s">
        <v>33</v>
      </c>
      <c r="C21" s="11" t="s">
        <v>34</v>
      </c>
      <c r="D21" s="2">
        <v>26.25</v>
      </c>
      <c r="E21" s="2">
        <v>30.2</v>
      </c>
      <c r="F21" s="2">
        <v>26</v>
      </c>
      <c r="G21" s="2">
        <v>24.5</v>
      </c>
      <c r="H21" s="2">
        <f>SUM(D21:G21)</f>
        <v>106.95</v>
      </c>
      <c r="I21" s="2">
        <f>H21/1.24</f>
        <v>86.25</v>
      </c>
      <c r="J21" s="2">
        <f>I21*0.06</f>
        <v>5.1749999999999998</v>
      </c>
      <c r="K21" s="2">
        <f>(I21-70)/5</f>
        <v>3.25</v>
      </c>
      <c r="L21" s="2">
        <f>MIN(10.5,MAX(J21:K21))</f>
        <v>5.1749999999999998</v>
      </c>
      <c r="M21" s="2" t="s">
        <v>28</v>
      </c>
      <c r="N21" s="2" t="s">
        <v>28</v>
      </c>
      <c r="O21" s="2">
        <v>6</v>
      </c>
      <c r="P21" s="12"/>
      <c r="Q21" s="2">
        <v>9.6999999999999993</v>
      </c>
      <c r="R21" s="12"/>
      <c r="S21" s="13">
        <f>L21+MAX(O21,P21)+MAX(Q21,R21)</f>
        <v>20.875</v>
      </c>
      <c r="T21" s="7"/>
      <c r="U21" s="7"/>
      <c r="V21" s="7"/>
      <c r="W21" s="7">
        <f>SUM(T21:V21)</f>
        <v>0</v>
      </c>
      <c r="X21" s="14">
        <f>W21+S21</f>
        <v>20.875</v>
      </c>
      <c r="Y21" s="7"/>
      <c r="Z21" s="29"/>
      <c r="AA21" s="5"/>
      <c r="AB21" s="5"/>
      <c r="AC21" s="5"/>
      <c r="AD21" s="5">
        <f>SUM(AA21:AC21)</f>
        <v>0</v>
      </c>
      <c r="AE21" s="15">
        <f>AD21+S21</f>
        <v>20.875</v>
      </c>
      <c r="AF21" s="5"/>
      <c r="AG21" s="5"/>
      <c r="AH21" s="9">
        <v>36.1</v>
      </c>
      <c r="AI21" s="16">
        <f>S21+AH21</f>
        <v>56.975000000000001</v>
      </c>
      <c r="AJ21" s="5" t="s">
        <v>28</v>
      </c>
      <c r="AK21" s="5">
        <v>3</v>
      </c>
      <c r="AO21" s="27"/>
    </row>
    <row r="22" spans="1:41" x14ac:dyDescent="0.25">
      <c r="A22" s="11" t="s">
        <v>47</v>
      </c>
      <c r="B22" s="11" t="s">
        <v>33</v>
      </c>
      <c r="C22" s="11" t="s">
        <v>27</v>
      </c>
      <c r="D22" s="2">
        <v>31</v>
      </c>
      <c r="E22" s="2">
        <v>27.2</v>
      </c>
      <c r="F22" s="2">
        <v>30.5</v>
      </c>
      <c r="G22" s="2">
        <v>23</v>
      </c>
      <c r="H22" s="2">
        <f>SUM(D22:G22)</f>
        <v>111.7</v>
      </c>
      <c r="I22" s="2">
        <f>H22/1.24</f>
        <v>90.08064516129032</v>
      </c>
      <c r="J22" s="2">
        <f>I22*0.06</f>
        <v>5.4048387096774189</v>
      </c>
      <c r="K22" s="2">
        <f>(I22-70)/5</f>
        <v>4.0161290322580641</v>
      </c>
      <c r="L22" s="2">
        <f>MIN(10.5,MAX(J22:K22))</f>
        <v>5.4048387096774189</v>
      </c>
      <c r="M22" s="2" t="s">
        <v>28</v>
      </c>
      <c r="N22" s="2" t="s">
        <v>28</v>
      </c>
      <c r="O22" s="2">
        <v>9.3000000000000007</v>
      </c>
      <c r="P22" s="12"/>
      <c r="Q22" s="2">
        <v>11.25</v>
      </c>
      <c r="R22" s="12"/>
      <c r="S22" s="13">
        <f>L22+MAX(O22,P22)+MAX(Q22,R22)</f>
        <v>25.954838709677418</v>
      </c>
      <c r="T22" s="7"/>
      <c r="U22" s="7"/>
      <c r="V22" s="7"/>
      <c r="W22" s="7">
        <f>SUM(T22:V22)</f>
        <v>0</v>
      </c>
      <c r="X22" s="14">
        <f>W22+S22</f>
        <v>25.954838709677418</v>
      </c>
      <c r="Y22" s="7"/>
      <c r="Z22" s="29"/>
      <c r="AA22" s="5"/>
      <c r="AB22" s="5"/>
      <c r="AC22" s="5"/>
      <c r="AD22" s="5">
        <f>SUM(AA22:AC22)</f>
        <v>0</v>
      </c>
      <c r="AE22" s="15">
        <f>AD22+S22</f>
        <v>25.954838709677418</v>
      </c>
      <c r="AF22" s="5"/>
      <c r="AG22" s="5"/>
      <c r="AH22" s="9">
        <v>45.6</v>
      </c>
      <c r="AI22" s="16">
        <f>S22+AH22</f>
        <v>71.554838709677426</v>
      </c>
      <c r="AJ22" s="5" t="s">
        <v>28</v>
      </c>
      <c r="AK22" s="5">
        <v>4</v>
      </c>
    </row>
    <row r="23" spans="1:41" x14ac:dyDescent="0.25">
      <c r="A23" s="11" t="s">
        <v>50</v>
      </c>
      <c r="B23" s="11" t="s">
        <v>33</v>
      </c>
      <c r="C23" s="11" t="s">
        <v>34</v>
      </c>
      <c r="D23" s="12"/>
      <c r="E23" s="12"/>
      <c r="F23" s="12"/>
      <c r="G23" s="12"/>
      <c r="H23" s="2">
        <f>SUM(D23:G23)</f>
        <v>0</v>
      </c>
      <c r="I23" s="2">
        <f>H23/1.24</f>
        <v>0</v>
      </c>
      <c r="J23" s="2">
        <f>I23*0.06</f>
        <v>0</v>
      </c>
      <c r="K23" s="2">
        <f>(I23-70)/5</f>
        <v>-14</v>
      </c>
      <c r="L23" s="2">
        <f>MIN(10.5,MAX(J23:K23))</f>
        <v>0</v>
      </c>
      <c r="M23" s="2" t="s">
        <v>29</v>
      </c>
      <c r="N23" s="2" t="s">
        <v>51</v>
      </c>
      <c r="O23" s="12"/>
      <c r="P23" s="21">
        <v>1.8</v>
      </c>
      <c r="Q23" s="12"/>
      <c r="R23" s="12"/>
      <c r="S23" s="13">
        <f>L23+MAX(O23,P23)+MAX(Q23,R23)</f>
        <v>1.8</v>
      </c>
      <c r="T23" s="20"/>
      <c r="U23" s="20"/>
      <c r="V23" s="20"/>
      <c r="W23" s="7">
        <f>SUM(T23:V23)</f>
        <v>0</v>
      </c>
      <c r="X23" s="14">
        <f>W23+S23</f>
        <v>1.8</v>
      </c>
      <c r="Y23" s="20"/>
      <c r="Z23" s="30"/>
      <c r="AA23" s="18"/>
      <c r="AB23" s="18"/>
      <c r="AC23" s="18"/>
      <c r="AD23" s="5">
        <f>SUM(AA23:AC23)</f>
        <v>0</v>
      </c>
      <c r="AE23" s="15">
        <f>AD23+S23</f>
        <v>1.8</v>
      </c>
      <c r="AF23" s="18"/>
      <c r="AG23" s="18"/>
      <c r="AH23" s="19"/>
      <c r="AI23" s="16">
        <f>S23+AH23</f>
        <v>1.8</v>
      </c>
      <c r="AJ23" s="18"/>
      <c r="AK23" s="18"/>
      <c r="AL23" s="18"/>
    </row>
    <row r="24" spans="1:41" x14ac:dyDescent="0.25">
      <c r="A24" s="11" t="s">
        <v>104</v>
      </c>
      <c r="B24" s="11" t="s">
        <v>33</v>
      </c>
      <c r="C24" s="11" t="s">
        <v>27</v>
      </c>
      <c r="D24" s="2">
        <v>24.5</v>
      </c>
      <c r="E24" s="2">
        <v>29</v>
      </c>
      <c r="F24" s="2">
        <v>22</v>
      </c>
      <c r="G24" s="2">
        <v>25</v>
      </c>
      <c r="H24" s="2">
        <f>SUM(D24:G24)</f>
        <v>100.5</v>
      </c>
      <c r="I24" s="2">
        <f>H24/1.24</f>
        <v>81.048387096774192</v>
      </c>
      <c r="J24" s="2">
        <f>I24*0.06</f>
        <v>4.8629032258064511</v>
      </c>
      <c r="K24" s="2">
        <f>(I24-70)/5</f>
        <v>2.2096774193548385</v>
      </c>
      <c r="L24" s="2">
        <f>MIN(10.5,MAX(J24:K24))</f>
        <v>4.8629032258064511</v>
      </c>
      <c r="M24" s="2" t="s">
        <v>28</v>
      </c>
      <c r="N24" s="2" t="s">
        <v>28</v>
      </c>
      <c r="O24" s="2">
        <v>18</v>
      </c>
      <c r="P24" s="12"/>
      <c r="Q24" s="2">
        <v>17</v>
      </c>
      <c r="R24" s="12"/>
      <c r="S24" s="13">
        <f>L24+MAX(O24,P24)+MAX(Q24,R24)</f>
        <v>39.862903225806448</v>
      </c>
      <c r="T24" s="7"/>
      <c r="U24" s="7"/>
      <c r="V24" s="7"/>
      <c r="W24" s="7">
        <f>SUM(T24:V24)</f>
        <v>0</v>
      </c>
      <c r="X24" s="14">
        <f>W24+S24</f>
        <v>39.862903225806448</v>
      </c>
      <c r="Y24" s="7"/>
      <c r="Z24" s="29"/>
      <c r="AA24" s="5"/>
      <c r="AB24" s="5"/>
      <c r="AC24" s="5"/>
      <c r="AD24" s="5">
        <f>SUM(AA24:AC24)</f>
        <v>0</v>
      </c>
      <c r="AE24" s="15">
        <f>AD24+S24</f>
        <v>39.862903225806448</v>
      </c>
      <c r="AF24" s="5"/>
      <c r="AG24" s="5"/>
      <c r="AH24" s="9">
        <v>62.7</v>
      </c>
      <c r="AI24" s="16">
        <f>S24+AH24</f>
        <v>102.56290322580645</v>
      </c>
      <c r="AJ24" s="5" t="s">
        <v>28</v>
      </c>
      <c r="AK24" s="5">
        <v>5</v>
      </c>
      <c r="AL24" s="5" t="s">
        <v>70</v>
      </c>
      <c r="AO24" s="28"/>
    </row>
    <row r="25" spans="1:41" x14ac:dyDescent="0.25">
      <c r="A25" s="11" t="s">
        <v>74</v>
      </c>
      <c r="B25" s="11" t="s">
        <v>33</v>
      </c>
      <c r="C25" s="11" t="s">
        <v>27</v>
      </c>
      <c r="D25" s="2">
        <v>10</v>
      </c>
      <c r="E25" s="2"/>
      <c r="F25" s="2">
        <v>42.5</v>
      </c>
      <c r="G25" s="2">
        <v>23.5</v>
      </c>
      <c r="H25" s="2">
        <f>SUM(D25:G25)</f>
        <v>76</v>
      </c>
      <c r="I25" s="2">
        <f>H25/1.24</f>
        <v>61.29032258064516</v>
      </c>
      <c r="J25" s="2">
        <f>I25*0.06</f>
        <v>3.6774193548387095</v>
      </c>
      <c r="K25" s="2">
        <f>(I25-70)/5</f>
        <v>-1.741935483870968</v>
      </c>
      <c r="L25" s="2">
        <f>MIN(10.5,MAX(J25:K25))</f>
        <v>3.6774193548387095</v>
      </c>
      <c r="M25" s="2" t="s">
        <v>28</v>
      </c>
      <c r="N25" s="2" t="s">
        <v>28</v>
      </c>
      <c r="O25" s="2">
        <v>0</v>
      </c>
      <c r="P25" s="2">
        <v>5.2</v>
      </c>
      <c r="Q25" s="2">
        <v>3.95</v>
      </c>
      <c r="R25" s="2">
        <v>7.4</v>
      </c>
      <c r="S25" s="13">
        <f>L25+MAX(O25,P25)+MAX(Q25,R25)</f>
        <v>16.27741935483871</v>
      </c>
      <c r="T25" s="17">
        <v>2.2999999999999998</v>
      </c>
      <c r="U25" s="17">
        <v>0</v>
      </c>
      <c r="V25" s="7"/>
      <c r="W25" s="7">
        <f>SUM(T25:V25)</f>
        <v>2.2999999999999998</v>
      </c>
      <c r="X25" s="14">
        <f>W25+S25</f>
        <v>18.57741935483871</v>
      </c>
      <c r="Y25" s="7">
        <v>1</v>
      </c>
      <c r="Z25" s="29"/>
      <c r="AA25" s="17">
        <v>0</v>
      </c>
      <c r="AB25" s="17">
        <v>3.3</v>
      </c>
      <c r="AC25" s="5">
        <v>3</v>
      </c>
      <c r="AD25" s="5">
        <f>SUM(AA25:AC25)</f>
        <v>6.3</v>
      </c>
      <c r="AE25" s="15">
        <f>AD25+S25</f>
        <v>22.57741935483871</v>
      </c>
      <c r="AF25" s="5">
        <v>1</v>
      </c>
      <c r="AG25" s="18"/>
      <c r="AH25" s="19"/>
      <c r="AI25" s="16">
        <f>S25+AH25</f>
        <v>16.27741935483871</v>
      </c>
      <c r="AJ25" s="18"/>
      <c r="AK25" s="18"/>
      <c r="AL25" s="18"/>
    </row>
    <row r="26" spans="1:41" x14ac:dyDescent="0.25">
      <c r="A26" s="11" t="s">
        <v>32</v>
      </c>
      <c r="B26" s="11" t="s">
        <v>33</v>
      </c>
      <c r="C26" s="11" t="s">
        <v>34</v>
      </c>
      <c r="D26" s="2">
        <v>24.5</v>
      </c>
      <c r="E26" s="2">
        <v>22</v>
      </c>
      <c r="F26" s="2">
        <v>24</v>
      </c>
      <c r="G26" s="2">
        <v>18.3</v>
      </c>
      <c r="H26" s="2">
        <f>SUM(D26:G26)</f>
        <v>88.8</v>
      </c>
      <c r="I26" s="2">
        <f>H26/1.24</f>
        <v>71.612903225806448</v>
      </c>
      <c r="J26" s="2">
        <f>I26*0.06</f>
        <v>4.2967741935483872</v>
      </c>
      <c r="K26" s="2">
        <f>(I26-70)/5</f>
        <v>0.3225806451612897</v>
      </c>
      <c r="L26" s="2">
        <f>MIN(10.5,MAX(J26:K26))</f>
        <v>4.2967741935483872</v>
      </c>
      <c r="M26" s="2" t="s">
        <v>28</v>
      </c>
      <c r="N26" s="2" t="s">
        <v>28</v>
      </c>
      <c r="O26" s="2">
        <v>3.7</v>
      </c>
      <c r="P26" s="2">
        <v>5.3</v>
      </c>
      <c r="Q26" s="2">
        <v>6.7</v>
      </c>
      <c r="R26" s="12"/>
      <c r="S26" s="13">
        <f>L26+MAX(O26,P26)+MAX(Q26,R26)</f>
        <v>16.296774193548387</v>
      </c>
      <c r="T26" s="17">
        <v>5</v>
      </c>
      <c r="U26" s="17">
        <v>3.5</v>
      </c>
      <c r="V26" s="7"/>
      <c r="W26" s="7">
        <f>SUM(T26:V26)</f>
        <v>8.5</v>
      </c>
      <c r="X26" s="14">
        <f>W26+S26</f>
        <v>24.796774193548387</v>
      </c>
      <c r="Y26" s="7">
        <v>1</v>
      </c>
      <c r="Z26" s="29"/>
      <c r="AA26" s="5"/>
      <c r="AB26" s="5"/>
      <c r="AC26" s="5"/>
      <c r="AD26" s="5">
        <f>SUM(AA26:AC26)</f>
        <v>0</v>
      </c>
      <c r="AE26" s="15">
        <f>AD26+S26</f>
        <v>16.296774193548387</v>
      </c>
      <c r="AH26" s="19"/>
      <c r="AI26" s="16">
        <f>S26+AH26</f>
        <v>16.296774193548387</v>
      </c>
      <c r="AO26" s="27"/>
    </row>
    <row r="27" spans="1:41" x14ac:dyDescent="0.25">
      <c r="A27" s="11" t="s">
        <v>53</v>
      </c>
      <c r="B27" s="11" t="s">
        <v>33</v>
      </c>
      <c r="C27" s="11" t="s">
        <v>27</v>
      </c>
      <c r="D27" s="2">
        <v>31.5</v>
      </c>
      <c r="E27" s="2">
        <v>30</v>
      </c>
      <c r="F27" s="2">
        <v>35</v>
      </c>
      <c r="G27" s="2">
        <v>32.5</v>
      </c>
      <c r="H27" s="2">
        <f>SUM(D27:G27)</f>
        <v>129</v>
      </c>
      <c r="I27" s="2">
        <f>H27/1.24</f>
        <v>104.03225806451613</v>
      </c>
      <c r="J27" s="2">
        <f>I27*0.06</f>
        <v>6.2419354838709671</v>
      </c>
      <c r="K27" s="2">
        <f>(I27-70)/5</f>
        <v>6.806451612903226</v>
      </c>
      <c r="L27" s="2">
        <f>MIN(10.5,MAX(J27:K27))</f>
        <v>6.806451612903226</v>
      </c>
      <c r="M27" s="2"/>
      <c r="N27" s="2" t="s">
        <v>28</v>
      </c>
      <c r="O27" s="2">
        <v>11</v>
      </c>
      <c r="P27" s="12"/>
      <c r="Q27" s="2">
        <v>11.55</v>
      </c>
      <c r="R27" s="12"/>
      <c r="S27" s="13">
        <f>L27+MAX(O27,P27)+MAX(Q27,R27)</f>
        <v>29.356451612903225</v>
      </c>
      <c r="T27" s="7"/>
      <c r="U27" s="7"/>
      <c r="V27" s="7"/>
      <c r="W27" s="7">
        <f>SUM(T27:V27)</f>
        <v>0</v>
      </c>
      <c r="X27" s="14">
        <f>W27+S27</f>
        <v>29.356451612903225</v>
      </c>
      <c r="Y27" s="7"/>
      <c r="Z27" s="29"/>
      <c r="AA27" s="5"/>
      <c r="AB27" s="5"/>
      <c r="AC27" s="5"/>
      <c r="AD27" s="5">
        <f>SUM(AA27:AC27)</f>
        <v>0</v>
      </c>
      <c r="AE27" s="15">
        <f>AD27+S27</f>
        <v>29.356451612903225</v>
      </c>
      <c r="AF27" s="5"/>
      <c r="AG27" s="5"/>
      <c r="AH27" s="9">
        <v>31.2</v>
      </c>
      <c r="AI27" s="16">
        <f>S27+AH27</f>
        <v>60.556451612903224</v>
      </c>
      <c r="AJ27" s="5" t="s">
        <v>28</v>
      </c>
      <c r="AK27" s="5">
        <v>3</v>
      </c>
      <c r="AL27" s="18"/>
    </row>
    <row r="28" spans="1:41" x14ac:dyDescent="0.25">
      <c r="A28" s="11" t="s">
        <v>60</v>
      </c>
      <c r="B28" s="11" t="s">
        <v>42</v>
      </c>
      <c r="C28" s="11" t="s">
        <v>43</v>
      </c>
      <c r="D28" s="2">
        <v>42.8</v>
      </c>
      <c r="E28" s="2">
        <v>35</v>
      </c>
      <c r="F28" s="2">
        <v>36</v>
      </c>
      <c r="G28" s="2">
        <v>18.5</v>
      </c>
      <c r="H28" s="2">
        <f>SUM(D28:G28)</f>
        <v>132.30000000000001</v>
      </c>
      <c r="I28" s="2">
        <f>H28/1.24</f>
        <v>106.69354838709678</v>
      </c>
      <c r="J28" s="2">
        <f>I28*0.06</f>
        <v>6.4016129032258071</v>
      </c>
      <c r="K28" s="2">
        <f>(I28-70)/5</f>
        <v>7.3387096774193568</v>
      </c>
      <c r="L28" s="2">
        <f>MIN(10.5,MAX(J28:K28))</f>
        <v>7.3387096774193568</v>
      </c>
      <c r="M28" s="2" t="s">
        <v>28</v>
      </c>
      <c r="N28" s="2" t="s">
        <v>28</v>
      </c>
      <c r="O28" s="2">
        <v>15.4</v>
      </c>
      <c r="P28" s="12"/>
      <c r="Q28" s="2">
        <v>13.6</v>
      </c>
      <c r="R28" s="2">
        <v>17.25</v>
      </c>
      <c r="S28" s="13">
        <f>L28+MAX(O28,P28)+MAX(Q28,R28)</f>
        <v>39.988709677419358</v>
      </c>
      <c r="T28" s="7"/>
      <c r="U28" s="7"/>
      <c r="V28" s="7"/>
      <c r="W28" s="7">
        <f>SUM(T28:V28)</f>
        <v>0</v>
      </c>
      <c r="X28" s="14">
        <f>W28+S28</f>
        <v>39.988709677419358</v>
      </c>
      <c r="Y28" s="7"/>
      <c r="Z28" s="29"/>
      <c r="AA28" s="5"/>
      <c r="AB28" s="5"/>
      <c r="AC28" s="5"/>
      <c r="AD28" s="5">
        <f>SUM(AA28:AC28)</f>
        <v>0</v>
      </c>
      <c r="AE28" s="15">
        <f>AD28+S28</f>
        <v>39.988709677419358</v>
      </c>
      <c r="AF28" s="5"/>
      <c r="AG28" s="5"/>
      <c r="AH28" s="9">
        <v>61.3</v>
      </c>
      <c r="AI28" s="16">
        <f>S28+AH28</f>
        <v>101.28870967741935</v>
      </c>
      <c r="AJ28" s="5" t="s">
        <v>28</v>
      </c>
      <c r="AK28" s="5" t="s">
        <v>51</v>
      </c>
      <c r="AL28" s="5" t="s">
        <v>57</v>
      </c>
      <c r="AO28" s="26" t="s">
        <v>61</v>
      </c>
    </row>
    <row r="29" spans="1:41" x14ac:dyDescent="0.25">
      <c r="A29" s="11" t="s">
        <v>93</v>
      </c>
      <c r="B29" s="11" t="s">
        <v>33</v>
      </c>
      <c r="C29" s="11" t="s">
        <v>27</v>
      </c>
      <c r="D29" s="12"/>
      <c r="E29" s="12"/>
      <c r="F29" s="12"/>
      <c r="G29" s="12"/>
      <c r="H29" s="2"/>
      <c r="I29" s="2"/>
      <c r="J29" s="2"/>
      <c r="K29" s="2"/>
      <c r="L29" s="2"/>
      <c r="M29" s="12"/>
      <c r="N29" s="2" t="s">
        <v>28</v>
      </c>
      <c r="O29" s="12"/>
      <c r="P29" s="12"/>
      <c r="Q29" s="12"/>
      <c r="R29" s="12"/>
      <c r="S29" s="13">
        <f>L29+MAX(O29,P29)+MAX(Q29,R29)</f>
        <v>0</v>
      </c>
      <c r="T29" s="20"/>
      <c r="U29" s="20"/>
      <c r="V29" s="20"/>
      <c r="W29" s="7">
        <f>SUM(T29:V29)</f>
        <v>0</v>
      </c>
      <c r="X29" s="14">
        <f>W29+S29</f>
        <v>0</v>
      </c>
      <c r="Y29" s="20"/>
      <c r="Z29" s="30"/>
      <c r="AA29" s="18"/>
      <c r="AB29" s="18"/>
      <c r="AC29" s="18"/>
      <c r="AD29" s="5">
        <f>SUM(AA29:AC29)</f>
        <v>0</v>
      </c>
      <c r="AE29" s="15">
        <f>AD29+S29</f>
        <v>0</v>
      </c>
      <c r="AF29" s="18"/>
      <c r="AG29" s="18"/>
      <c r="AH29" s="19"/>
      <c r="AI29" s="16">
        <f>S29+AH29</f>
        <v>0</v>
      </c>
      <c r="AJ29" s="18"/>
      <c r="AK29" s="18"/>
    </row>
    <row r="30" spans="1:41" x14ac:dyDescent="0.25">
      <c r="A30" s="11" t="s">
        <v>52</v>
      </c>
      <c r="B30" s="11" t="s">
        <v>33</v>
      </c>
      <c r="C30" s="11" t="s">
        <v>34</v>
      </c>
      <c r="D30" s="2">
        <v>18.5</v>
      </c>
      <c r="E30" s="2">
        <v>14.5</v>
      </c>
      <c r="F30" s="2">
        <v>23</v>
      </c>
      <c r="G30" s="2">
        <v>13.5</v>
      </c>
      <c r="H30" s="2">
        <f>SUM(D30:G30)</f>
        <v>69.5</v>
      </c>
      <c r="I30" s="22">
        <f>H30/1.24</f>
        <v>56.048387096774192</v>
      </c>
      <c r="J30" s="2">
        <f>I30*0.06</f>
        <v>3.3629032258064515</v>
      </c>
      <c r="K30" s="2">
        <f>(I30-70)/5</f>
        <v>-2.7903225806451615</v>
      </c>
      <c r="L30" s="2">
        <f>MIN(10.5,MAX(J30:K30))</f>
        <v>3.3629032258064515</v>
      </c>
      <c r="M30" s="2" t="s">
        <v>29</v>
      </c>
      <c r="N30" s="2" t="s">
        <v>28</v>
      </c>
      <c r="O30" s="2">
        <v>5</v>
      </c>
      <c r="P30" s="12"/>
      <c r="Q30" s="12"/>
      <c r="R30" s="2">
        <v>5.5</v>
      </c>
      <c r="S30" s="13">
        <f>L30+MAX(O30,P30)+MAX(Q30,R30)</f>
        <v>13.862903225806452</v>
      </c>
      <c r="T30" s="20"/>
      <c r="U30" s="20"/>
      <c r="V30" s="20"/>
      <c r="W30" s="7">
        <f>SUM(T30:V30)</f>
        <v>0</v>
      </c>
      <c r="X30" s="14">
        <f>W30+S30</f>
        <v>13.862903225806452</v>
      </c>
      <c r="Y30" s="20"/>
      <c r="Z30" s="30"/>
      <c r="AA30" s="18"/>
      <c r="AB30" s="18"/>
      <c r="AC30" s="18"/>
      <c r="AD30" s="5">
        <f>SUM(AA30:AC30)</f>
        <v>0</v>
      </c>
      <c r="AE30" s="15">
        <f>AD30+S30</f>
        <v>13.862903225806452</v>
      </c>
      <c r="AF30" s="18"/>
      <c r="AG30" s="18"/>
      <c r="AH30" s="19"/>
      <c r="AI30" s="16">
        <f>S30+AH30</f>
        <v>13.862903225806452</v>
      </c>
    </row>
    <row r="31" spans="1:41" x14ac:dyDescent="0.25">
      <c r="A31" s="11" t="s">
        <v>25</v>
      </c>
      <c r="B31" s="11" t="s">
        <v>26</v>
      </c>
      <c r="C31" s="11" t="s">
        <v>27</v>
      </c>
      <c r="D31" s="2">
        <v>10.5</v>
      </c>
      <c r="E31" s="2">
        <v>21.7</v>
      </c>
      <c r="F31" s="2">
        <v>30</v>
      </c>
      <c r="G31" s="2">
        <v>6</v>
      </c>
      <c r="H31" s="2">
        <f>SUM(D31:G31)</f>
        <v>68.2</v>
      </c>
      <c r="I31" s="2">
        <f>H31/1.24</f>
        <v>55</v>
      </c>
      <c r="J31" s="2">
        <f>I31*0.06</f>
        <v>3.3</v>
      </c>
      <c r="K31" s="2">
        <f>(I31-70)/5</f>
        <v>-3</v>
      </c>
      <c r="L31" s="2">
        <f>MIN(10.5,MAX(J31:K31))</f>
        <v>3.3</v>
      </c>
      <c r="M31" s="2" t="s">
        <v>28</v>
      </c>
      <c r="N31" s="2" t="s">
        <v>28</v>
      </c>
      <c r="O31" s="2">
        <v>2.5</v>
      </c>
      <c r="P31" s="2">
        <v>5.0999999999999996</v>
      </c>
      <c r="Q31" s="2">
        <v>9.35</v>
      </c>
      <c r="R31" s="12"/>
      <c r="S31" s="13">
        <f>L31+MAX(O31,P31)+MAX(Q31,R31)</f>
        <v>17.75</v>
      </c>
      <c r="T31" s="7"/>
      <c r="U31" s="7"/>
      <c r="V31" s="7"/>
      <c r="W31" s="7">
        <f>SUM(T31:V31)</f>
        <v>0</v>
      </c>
      <c r="X31" s="14">
        <f>W31+S31</f>
        <v>17.75</v>
      </c>
      <c r="Y31" s="7"/>
      <c r="Z31" s="29"/>
      <c r="AA31" s="5"/>
      <c r="AB31" s="5"/>
      <c r="AC31" s="5"/>
      <c r="AD31" s="5">
        <f>SUM(AA31:AC31)</f>
        <v>0</v>
      </c>
      <c r="AE31" s="15">
        <f>AD31+S31</f>
        <v>17.75</v>
      </c>
      <c r="AF31" s="5"/>
      <c r="AG31" s="5"/>
      <c r="AH31" s="9">
        <v>22.8</v>
      </c>
      <c r="AI31" s="16">
        <f>S31+AH31</f>
        <v>40.549999999999997</v>
      </c>
      <c r="AJ31" s="17" t="s">
        <v>29</v>
      </c>
      <c r="AK31" s="5" t="s">
        <v>30</v>
      </c>
      <c r="AL31" s="5" t="s">
        <v>31</v>
      </c>
    </row>
    <row r="32" spans="1:41" x14ac:dyDescent="0.25">
      <c r="A32" s="11" t="s">
        <v>71</v>
      </c>
      <c r="B32" s="11" t="s">
        <v>42</v>
      </c>
      <c r="C32" s="11" t="s">
        <v>43</v>
      </c>
      <c r="D32" s="12"/>
      <c r="E32" s="12"/>
      <c r="F32" s="12"/>
      <c r="G32" s="12"/>
      <c r="H32" s="2"/>
      <c r="I32" s="2"/>
      <c r="J32" s="2"/>
      <c r="K32" s="2"/>
      <c r="L32" s="2"/>
      <c r="M32" s="12"/>
      <c r="N32" s="12"/>
      <c r="O32" s="12"/>
      <c r="P32" s="12"/>
      <c r="Q32" s="12"/>
      <c r="R32" s="12"/>
      <c r="S32" s="13"/>
      <c r="T32" s="20"/>
      <c r="U32" s="20"/>
      <c r="V32" s="20"/>
      <c r="W32" s="7">
        <f>SUM(T32:V32)</f>
        <v>0</v>
      </c>
      <c r="X32" s="14">
        <f>W32+S32</f>
        <v>0</v>
      </c>
      <c r="Y32" s="20"/>
      <c r="Z32" s="30"/>
      <c r="AD32" s="5">
        <f>SUM(AA32:AC32)</f>
        <v>0</v>
      </c>
      <c r="AE32" s="15">
        <f>AD32+S32</f>
        <v>0</v>
      </c>
      <c r="AH32" s="19"/>
      <c r="AI32" s="16">
        <f>S32+AH32</f>
        <v>0</v>
      </c>
      <c r="AO32" s="10" t="s">
        <v>72</v>
      </c>
    </row>
    <row r="33" spans="1:41" x14ac:dyDescent="0.25">
      <c r="A33" s="11" t="s">
        <v>81</v>
      </c>
      <c r="B33" s="11" t="s">
        <v>42</v>
      </c>
      <c r="C33" s="11" t="s">
        <v>43</v>
      </c>
      <c r="D33" s="2">
        <v>30</v>
      </c>
      <c r="E33" s="2">
        <v>10.5</v>
      </c>
      <c r="F33" s="2">
        <v>8.6</v>
      </c>
      <c r="G33" s="2">
        <v>8</v>
      </c>
      <c r="H33" s="2">
        <f>SUM(D33:G33)</f>
        <v>57.1</v>
      </c>
      <c r="I33" s="21">
        <f>H33/1.24</f>
        <v>46.048387096774192</v>
      </c>
      <c r="J33" s="2">
        <f>I33*0.06</f>
        <v>2.7629032258064514</v>
      </c>
      <c r="K33" s="2">
        <f>(I33-70)/5</f>
        <v>-4.7903225806451619</v>
      </c>
      <c r="L33" s="2">
        <f>MIN(10.5,MAX(J33:K33))</f>
        <v>2.7629032258064514</v>
      </c>
      <c r="M33" s="2" t="s">
        <v>28</v>
      </c>
      <c r="N33" s="2" t="s">
        <v>28</v>
      </c>
      <c r="O33" s="2">
        <v>1.6</v>
      </c>
      <c r="P33" s="2">
        <v>5.3</v>
      </c>
      <c r="Q33" s="12"/>
      <c r="R33" s="2">
        <v>5.5</v>
      </c>
      <c r="S33" s="13">
        <f>L33+MAX(O33,P33)+MAX(Q33,R33)</f>
        <v>13.562903225806451</v>
      </c>
      <c r="T33" s="17">
        <v>0.5</v>
      </c>
      <c r="U33" s="7">
        <v>9.1</v>
      </c>
      <c r="V33" s="7">
        <v>0</v>
      </c>
      <c r="W33" s="7">
        <f>SUM(T33:V33)</f>
        <v>9.6</v>
      </c>
      <c r="X33" s="14">
        <f>W33+S33</f>
        <v>23.162903225806453</v>
      </c>
      <c r="Y33" s="7">
        <v>1</v>
      </c>
      <c r="Z33" s="30"/>
      <c r="AA33" s="18"/>
      <c r="AB33" s="18"/>
      <c r="AC33" s="18"/>
      <c r="AD33" s="5">
        <f>SUM(AA33:AC33)</f>
        <v>0</v>
      </c>
      <c r="AE33" s="15">
        <f>AD33+S33</f>
        <v>13.562903225806451</v>
      </c>
      <c r="AF33" s="18"/>
      <c r="AG33" s="18"/>
      <c r="AH33" s="19"/>
      <c r="AI33" s="16">
        <f>S33+AH33</f>
        <v>13.562903225806451</v>
      </c>
      <c r="AJ33" s="18"/>
      <c r="AK33" s="18"/>
      <c r="AO33" s="26" t="s">
        <v>82</v>
      </c>
    </row>
    <row r="34" spans="1:41" x14ac:dyDescent="0.25">
      <c r="A34" s="11" t="s">
        <v>84</v>
      </c>
      <c r="B34" s="11" t="s">
        <v>33</v>
      </c>
      <c r="C34" s="11" t="s">
        <v>27</v>
      </c>
      <c r="D34" s="2">
        <v>23</v>
      </c>
      <c r="E34" s="2">
        <v>23.5</v>
      </c>
      <c r="F34" s="2">
        <v>31</v>
      </c>
      <c r="G34" s="2">
        <v>24</v>
      </c>
      <c r="H34" s="2">
        <f>SUM(D34:G34)</f>
        <v>101.5</v>
      </c>
      <c r="I34" s="2">
        <f>H34/1.24</f>
        <v>81.854838709677423</v>
      </c>
      <c r="J34" s="2">
        <f>I34*0.06</f>
        <v>4.911290322580645</v>
      </c>
      <c r="K34" s="2">
        <f>(I34-70)/5</f>
        <v>2.3709677419354849</v>
      </c>
      <c r="L34" s="2">
        <f>MIN(10.5,MAX(J34:K34))</f>
        <v>4.911290322580645</v>
      </c>
      <c r="M34" s="2" t="s">
        <v>28</v>
      </c>
      <c r="N34" s="2" t="s">
        <v>28</v>
      </c>
      <c r="O34" s="2">
        <v>10.5</v>
      </c>
      <c r="P34" s="12"/>
      <c r="Q34" s="2">
        <v>11.85</v>
      </c>
      <c r="R34" s="12"/>
      <c r="S34" s="13">
        <f>L34+MAX(O34,P34)+MAX(Q34,R34)</f>
        <v>27.261290322580642</v>
      </c>
      <c r="T34" s="7"/>
      <c r="U34" s="7"/>
      <c r="V34" s="7"/>
      <c r="W34" s="7">
        <f>SUM(T34:V34)</f>
        <v>0</v>
      </c>
      <c r="X34" s="14">
        <f>W34+S34</f>
        <v>27.261290322580642</v>
      </c>
      <c r="Y34" s="7"/>
      <c r="Z34" s="29"/>
      <c r="AA34" s="5"/>
      <c r="AB34" s="5"/>
      <c r="AC34" s="5"/>
      <c r="AD34" s="5">
        <f>SUM(AA34:AC34)</f>
        <v>0</v>
      </c>
      <c r="AE34" s="15">
        <f>AD34+S34</f>
        <v>27.261290322580642</v>
      </c>
      <c r="AF34" s="5"/>
      <c r="AG34" s="5"/>
      <c r="AH34" s="9">
        <v>29.4</v>
      </c>
      <c r="AI34" s="16">
        <f>S34+AH34</f>
        <v>56.661290322580641</v>
      </c>
      <c r="AJ34" s="5" t="s">
        <v>28</v>
      </c>
      <c r="AK34" s="5">
        <v>3</v>
      </c>
      <c r="AO34" s="27"/>
    </row>
    <row r="35" spans="1:41" x14ac:dyDescent="0.25">
      <c r="A35" s="11" t="s">
        <v>107</v>
      </c>
      <c r="B35" s="11" t="s">
        <v>33</v>
      </c>
      <c r="C35" s="11" t="s">
        <v>34</v>
      </c>
      <c r="D35" s="2">
        <v>18.2</v>
      </c>
      <c r="E35" s="2">
        <v>20.399999999999999</v>
      </c>
      <c r="F35" s="2">
        <v>18.5</v>
      </c>
      <c r="G35" s="2">
        <v>11.5</v>
      </c>
      <c r="H35" s="2">
        <f>SUM(D35:G35)</f>
        <v>68.599999999999994</v>
      </c>
      <c r="I35" s="21">
        <f>H35/1.24</f>
        <v>55.322580645161288</v>
      </c>
      <c r="J35" s="2">
        <f>I35*0.06</f>
        <v>3.319354838709677</v>
      </c>
      <c r="K35" s="2">
        <f>(I35-70)/5</f>
        <v>-2.9354838709677424</v>
      </c>
      <c r="L35" s="2">
        <f>MIN(10.5,MAX(J35:K35))</f>
        <v>3.319354838709677</v>
      </c>
      <c r="M35" s="2" t="s">
        <v>28</v>
      </c>
      <c r="N35" s="2" t="s">
        <v>28</v>
      </c>
      <c r="O35" s="2">
        <v>5.6</v>
      </c>
      <c r="P35" s="12"/>
      <c r="Q35" s="2">
        <v>3.8</v>
      </c>
      <c r="R35" s="2">
        <v>8.4</v>
      </c>
      <c r="S35" s="13">
        <f>L35+MAX(O35,P35)+MAX(Q35,R35)</f>
        <v>17.319354838709678</v>
      </c>
      <c r="T35" s="7"/>
      <c r="U35" s="7"/>
      <c r="V35" s="7"/>
      <c r="W35" s="7">
        <f>SUM(T35:V35)</f>
        <v>0</v>
      </c>
      <c r="X35" s="14">
        <f>W35+S35</f>
        <v>17.319354838709678</v>
      </c>
      <c r="Y35" s="7"/>
      <c r="Z35" s="29"/>
      <c r="AA35" s="5">
        <v>6.1</v>
      </c>
      <c r="AB35" s="5">
        <v>7.3</v>
      </c>
      <c r="AC35" s="5">
        <v>20.7</v>
      </c>
      <c r="AD35" s="5">
        <f>SUM(AA35:AC35)</f>
        <v>34.099999999999994</v>
      </c>
      <c r="AE35" s="15">
        <f>AD35+S35</f>
        <v>51.419354838709673</v>
      </c>
      <c r="AF35" s="5">
        <v>2</v>
      </c>
      <c r="AG35" s="18"/>
      <c r="AH35" s="19"/>
      <c r="AI35" s="16">
        <f>S35+AH35</f>
        <v>17.319354838709678</v>
      </c>
      <c r="AJ35" s="18"/>
      <c r="AK35" s="18"/>
    </row>
    <row r="36" spans="1:41" x14ac:dyDescent="0.25">
      <c r="A36" s="11" t="s">
        <v>48</v>
      </c>
      <c r="B36" s="11" t="s">
        <v>33</v>
      </c>
      <c r="C36" s="11" t="s">
        <v>34</v>
      </c>
      <c r="D36" s="2">
        <v>4</v>
      </c>
      <c r="E36" s="12"/>
      <c r="F36" s="12"/>
      <c r="G36" s="12"/>
      <c r="H36" s="2"/>
      <c r="I36" s="2"/>
      <c r="J36" s="2"/>
      <c r="K36" s="2"/>
      <c r="L36" s="2"/>
      <c r="M36" s="2" t="s">
        <v>29</v>
      </c>
      <c r="N36" s="2" t="s">
        <v>28</v>
      </c>
      <c r="O36" s="12"/>
      <c r="P36" s="12"/>
      <c r="Q36" s="12"/>
      <c r="R36" s="12"/>
      <c r="S36" s="13"/>
      <c r="T36" s="20"/>
      <c r="U36" s="20"/>
      <c r="V36" s="20"/>
      <c r="W36" s="7">
        <f>SUM(T36:V36)</f>
        <v>0</v>
      </c>
      <c r="X36" s="14">
        <f>W36+S36</f>
        <v>0</v>
      </c>
      <c r="Y36" s="20"/>
      <c r="Z36" s="30"/>
      <c r="AA36" s="18"/>
      <c r="AB36" s="18"/>
      <c r="AC36" s="18"/>
      <c r="AD36" s="5">
        <f>SUM(AA36:AC36)</f>
        <v>0</v>
      </c>
      <c r="AE36" s="15">
        <f>AD36+S36</f>
        <v>0</v>
      </c>
      <c r="AF36" s="18"/>
      <c r="AG36" s="18"/>
      <c r="AH36" s="19"/>
      <c r="AI36" s="16">
        <f>S36+AH36</f>
        <v>0</v>
      </c>
      <c r="AJ36" s="18"/>
      <c r="AK36" s="18"/>
    </row>
    <row r="37" spans="1:41" x14ac:dyDescent="0.25">
      <c r="A37" s="11" t="s">
        <v>83</v>
      </c>
      <c r="B37" s="11" t="s">
        <v>33</v>
      </c>
      <c r="C37" s="11" t="s">
        <v>34</v>
      </c>
      <c r="D37" s="2">
        <v>31</v>
      </c>
      <c r="E37" s="2">
        <v>24</v>
      </c>
      <c r="F37" s="2">
        <v>18</v>
      </c>
      <c r="G37" s="2">
        <v>11.5</v>
      </c>
      <c r="H37" s="2">
        <f>SUM(D37:G37)</f>
        <v>84.5</v>
      </c>
      <c r="I37" s="2">
        <f>H37/1.24</f>
        <v>68.145161290322577</v>
      </c>
      <c r="J37" s="2">
        <f>I37*0.06</f>
        <v>4.0887096774193541</v>
      </c>
      <c r="K37" s="2">
        <f>(I37-70)/5</f>
        <v>-0.37096774193548471</v>
      </c>
      <c r="L37" s="2">
        <f>MIN(10.5,MAX(J37:K37))</f>
        <v>4.0887096774193541</v>
      </c>
      <c r="M37" s="2" t="s">
        <v>28</v>
      </c>
      <c r="N37" s="2" t="s">
        <v>28</v>
      </c>
      <c r="O37" s="2">
        <v>11.8</v>
      </c>
      <c r="P37" s="12"/>
      <c r="Q37" s="2">
        <v>13.2</v>
      </c>
      <c r="R37" s="12"/>
      <c r="S37" s="13">
        <f>L37+MAX(O37,P37)+MAX(Q37,R37)</f>
        <v>29.088709677419352</v>
      </c>
      <c r="T37" s="7"/>
      <c r="U37" s="7"/>
      <c r="V37" s="7"/>
      <c r="W37" s="7">
        <f>SUM(T37:V37)</f>
        <v>0</v>
      </c>
      <c r="X37" s="14">
        <f>W37+S37</f>
        <v>29.088709677419352</v>
      </c>
      <c r="Y37" s="7"/>
      <c r="Z37" s="29"/>
      <c r="AA37" s="5"/>
      <c r="AB37" s="5"/>
      <c r="AC37" s="5"/>
      <c r="AD37" s="5">
        <f>SUM(AA37:AC37)</f>
        <v>0</v>
      </c>
      <c r="AE37" s="15">
        <f>AD37+S37</f>
        <v>29.088709677419352</v>
      </c>
      <c r="AF37" s="5"/>
      <c r="AG37" s="5"/>
      <c r="AH37" s="9">
        <v>40.9</v>
      </c>
      <c r="AI37" s="16">
        <f>S37+AH37</f>
        <v>69.988709677419351</v>
      </c>
      <c r="AJ37" s="5" t="s">
        <v>28</v>
      </c>
      <c r="AK37" s="5">
        <v>4</v>
      </c>
      <c r="AO37" s="27"/>
    </row>
    <row r="38" spans="1:41" x14ac:dyDescent="0.25">
      <c r="A38" s="11" t="s">
        <v>35</v>
      </c>
      <c r="B38" s="11" t="s">
        <v>33</v>
      </c>
      <c r="C38" s="11" t="s">
        <v>27</v>
      </c>
      <c r="D38" s="2">
        <v>28.5</v>
      </c>
      <c r="E38" s="2">
        <v>31</v>
      </c>
      <c r="F38" s="2">
        <v>11.5</v>
      </c>
      <c r="G38" s="2">
        <v>8</v>
      </c>
      <c r="H38" s="2">
        <f>SUM(D38:G38)</f>
        <v>79</v>
      </c>
      <c r="I38" s="2">
        <f>H38/1.24</f>
        <v>63.70967741935484</v>
      </c>
      <c r="J38" s="2">
        <f>I38*0.06</f>
        <v>3.82258064516129</v>
      </c>
      <c r="K38" s="2">
        <f>(I38-70)/5</f>
        <v>-1.258064516129032</v>
      </c>
      <c r="L38" s="2">
        <f>MIN(10.5,MAX(J38:K38))</f>
        <v>3.82258064516129</v>
      </c>
      <c r="M38" s="2" t="s">
        <v>28</v>
      </c>
      <c r="N38" s="2" t="s">
        <v>28</v>
      </c>
      <c r="O38" s="2">
        <v>4.2</v>
      </c>
      <c r="P38" s="2">
        <v>5.3</v>
      </c>
      <c r="Q38" s="2">
        <v>4.45</v>
      </c>
      <c r="R38" s="2">
        <v>6.2</v>
      </c>
      <c r="S38" s="13">
        <f>L38+MAX(O38,P38)+MAX(Q38,R38)</f>
        <v>15.322580645161288</v>
      </c>
      <c r="T38" s="7"/>
      <c r="U38" s="7"/>
      <c r="V38" s="7"/>
      <c r="W38" s="7">
        <f>SUM(T38:V38)</f>
        <v>0</v>
      </c>
      <c r="X38" s="14">
        <f>W38+S38</f>
        <v>15.322580645161288</v>
      </c>
      <c r="Y38" s="7"/>
      <c r="Z38" s="29"/>
      <c r="AA38" s="5">
        <v>7</v>
      </c>
      <c r="AB38" s="5">
        <v>6.9</v>
      </c>
      <c r="AC38" s="5">
        <v>12.1</v>
      </c>
      <c r="AD38" s="5">
        <f>SUM(AA38:AC38)</f>
        <v>26</v>
      </c>
      <c r="AE38" s="15">
        <f>AD38+S38</f>
        <v>41.322580645161288</v>
      </c>
      <c r="AF38" s="5">
        <v>2</v>
      </c>
      <c r="AG38" s="5"/>
      <c r="AH38" s="9">
        <v>10.199999999999999</v>
      </c>
      <c r="AI38" s="16">
        <f>S38+AH38</f>
        <v>25.522580645161288</v>
      </c>
      <c r="AJ38" s="17" t="s">
        <v>29</v>
      </c>
      <c r="AK38" s="5">
        <v>1</v>
      </c>
      <c r="AO38" s="27"/>
    </row>
    <row r="39" spans="1:41" x14ac:dyDescent="0.25">
      <c r="A39" s="11" t="s">
        <v>96</v>
      </c>
      <c r="B39" s="11" t="s">
        <v>33</v>
      </c>
      <c r="C39" s="11" t="s">
        <v>27</v>
      </c>
      <c r="D39" s="2">
        <v>7</v>
      </c>
      <c r="E39" s="2"/>
      <c r="F39" s="2">
        <v>3</v>
      </c>
      <c r="G39" s="2"/>
      <c r="H39" s="2">
        <f>SUM(D39:G39)</f>
        <v>10</v>
      </c>
      <c r="I39" s="21">
        <f>H39/1.24</f>
        <v>8.064516129032258</v>
      </c>
      <c r="J39" s="2">
        <f>I39*0.06</f>
        <v>0.48387096774193544</v>
      </c>
      <c r="K39" s="2">
        <f>(I39-70)/5</f>
        <v>-12.387096774193548</v>
      </c>
      <c r="L39" s="2">
        <f>MIN(10.5,MAX(J39:K39))</f>
        <v>0.48387096774193544</v>
      </c>
      <c r="M39" s="2" t="s">
        <v>28</v>
      </c>
      <c r="N39" s="2" t="s">
        <v>28</v>
      </c>
      <c r="O39" s="2">
        <v>1</v>
      </c>
      <c r="P39" s="21">
        <v>3</v>
      </c>
      <c r="Q39" s="2">
        <v>1.9</v>
      </c>
      <c r="R39" s="12"/>
      <c r="S39" s="13">
        <f>L39+MAX(O39,P39)+MAX(Q39,R39)</f>
        <v>5.3838709677419354</v>
      </c>
      <c r="T39" s="20"/>
      <c r="U39" s="20"/>
      <c r="V39" s="20"/>
      <c r="W39" s="7">
        <f>SUM(T39:V39)</f>
        <v>0</v>
      </c>
      <c r="X39" s="14">
        <f>W39+S39</f>
        <v>5.3838709677419354</v>
      </c>
      <c r="Y39" s="20"/>
      <c r="Z39" s="30"/>
      <c r="AD39" s="5">
        <f>SUM(AA39:AC39)</f>
        <v>0</v>
      </c>
      <c r="AE39" s="15">
        <f>AD39+S39</f>
        <v>5.3838709677419354</v>
      </c>
      <c r="AH39" s="19"/>
      <c r="AI39" s="16">
        <f>S39+AH39</f>
        <v>5.3838709677419354</v>
      </c>
      <c r="AO39" s="27"/>
    </row>
    <row r="40" spans="1:41" x14ac:dyDescent="0.25">
      <c r="A40" s="11" t="s">
        <v>73</v>
      </c>
      <c r="B40" s="11" t="s">
        <v>33</v>
      </c>
      <c r="C40" s="11" t="s">
        <v>34</v>
      </c>
      <c r="D40" s="2">
        <v>49.5</v>
      </c>
      <c r="E40" s="2">
        <v>55.5</v>
      </c>
      <c r="F40" s="2">
        <v>40</v>
      </c>
      <c r="G40" s="2">
        <v>56</v>
      </c>
      <c r="H40" s="2">
        <f>SUM(D40:G40)</f>
        <v>201</v>
      </c>
      <c r="I40" s="2">
        <f>H40/1.24</f>
        <v>162.09677419354838</v>
      </c>
      <c r="J40" s="2">
        <f>I40*0.06</f>
        <v>9.7258064516129021</v>
      </c>
      <c r="K40" s="2">
        <f>(I40-70)/5</f>
        <v>18.419354838709676</v>
      </c>
      <c r="L40" s="2">
        <f>MIN(10.5,MAX(J40:K40))</f>
        <v>10.5</v>
      </c>
      <c r="M40" s="2" t="s">
        <v>28</v>
      </c>
      <c r="N40" s="2" t="s">
        <v>28</v>
      </c>
      <c r="O40" s="2">
        <v>18</v>
      </c>
      <c r="P40" s="12"/>
      <c r="Q40" s="2">
        <v>18.5</v>
      </c>
      <c r="R40" s="12"/>
      <c r="S40" s="13">
        <f>L40+MAX(O40,P40)+MAX(Q40,R40)</f>
        <v>47</v>
      </c>
      <c r="T40" s="7"/>
      <c r="U40" s="7"/>
      <c r="V40" s="7"/>
      <c r="W40" s="7">
        <f>SUM(T40:V40)</f>
        <v>0</v>
      </c>
      <c r="X40" s="14">
        <f>W40+S40</f>
        <v>47</v>
      </c>
      <c r="Y40" s="7"/>
      <c r="Z40" s="29"/>
      <c r="AA40" s="5"/>
      <c r="AB40" s="5"/>
      <c r="AC40" s="5"/>
      <c r="AD40" s="5">
        <f>SUM(AA40:AC40)</f>
        <v>0</v>
      </c>
      <c r="AE40" s="15">
        <f>AD40+S40</f>
        <v>47</v>
      </c>
      <c r="AF40" s="5"/>
      <c r="AG40" s="5"/>
      <c r="AH40" s="9">
        <v>73</v>
      </c>
      <c r="AI40" s="16">
        <f>S40+AH40</f>
        <v>120</v>
      </c>
      <c r="AJ40" s="5" t="s">
        <v>28</v>
      </c>
      <c r="AK40" s="5">
        <v>5</v>
      </c>
      <c r="AL40" s="5" t="s">
        <v>70</v>
      </c>
      <c r="AO40" s="27"/>
    </row>
    <row r="41" spans="1:41" x14ac:dyDescent="0.25">
      <c r="A41" s="11" t="s">
        <v>54</v>
      </c>
      <c r="B41" s="11" t="s">
        <v>42</v>
      </c>
      <c r="C41" s="11" t="s">
        <v>43</v>
      </c>
      <c r="D41" s="2">
        <v>27.5</v>
      </c>
      <c r="E41" s="12"/>
      <c r="F41" s="12"/>
      <c r="G41" s="12"/>
      <c r="H41" s="2"/>
      <c r="I41" s="2"/>
      <c r="J41" s="2"/>
      <c r="K41" s="2"/>
      <c r="L41" s="2"/>
      <c r="M41" s="12"/>
      <c r="N41" s="12"/>
      <c r="O41" s="12"/>
      <c r="P41" s="12"/>
      <c r="Q41" s="12"/>
      <c r="R41" s="12"/>
      <c r="S41" s="13"/>
      <c r="T41" s="20"/>
      <c r="U41" s="20"/>
      <c r="V41" s="20"/>
      <c r="W41" s="7">
        <f>SUM(T41:V41)</f>
        <v>0</v>
      </c>
      <c r="X41" s="14">
        <f>W41+S41</f>
        <v>0</v>
      </c>
      <c r="Y41" s="20"/>
      <c r="Z41" s="30"/>
      <c r="AD41" s="5">
        <f>SUM(AA41:AC41)</f>
        <v>0</v>
      </c>
      <c r="AE41" s="15">
        <f>AD41+S41</f>
        <v>0</v>
      </c>
      <c r="AH41" s="19"/>
      <c r="AI41" s="16">
        <f>S41+AH41</f>
        <v>0</v>
      </c>
      <c r="AO41" s="26" t="s">
        <v>55</v>
      </c>
    </row>
    <row r="42" spans="1:41" x14ac:dyDescent="0.25">
      <c r="A42" s="11" t="s">
        <v>87</v>
      </c>
      <c r="B42" s="11" t="s">
        <v>42</v>
      </c>
      <c r="C42" s="11" t="s">
        <v>43</v>
      </c>
      <c r="D42" s="2">
        <v>24</v>
      </c>
      <c r="E42" s="25">
        <v>24.5</v>
      </c>
      <c r="F42" s="12"/>
      <c r="G42" s="12"/>
      <c r="H42" s="2"/>
      <c r="I42" s="2"/>
      <c r="J42" s="2"/>
      <c r="K42" s="2"/>
      <c r="L42" s="2"/>
      <c r="M42" s="12"/>
      <c r="N42" s="12"/>
      <c r="O42" s="12"/>
      <c r="P42" s="12"/>
      <c r="Q42" s="12"/>
      <c r="R42" s="12"/>
      <c r="S42" s="13"/>
      <c r="T42" s="20"/>
      <c r="U42" s="20"/>
      <c r="V42" s="20"/>
      <c r="W42" s="7">
        <f>SUM(T42:V42)</f>
        <v>0</v>
      </c>
      <c r="X42" s="14">
        <f>W42+S42</f>
        <v>0</v>
      </c>
      <c r="Y42" s="20"/>
      <c r="Z42" s="30"/>
      <c r="AA42" s="18"/>
      <c r="AB42" s="18"/>
      <c r="AC42" s="18"/>
      <c r="AD42" s="5">
        <f>SUM(AA42:AC42)</f>
        <v>0</v>
      </c>
      <c r="AE42" s="15">
        <f>AD42+S42</f>
        <v>0</v>
      </c>
      <c r="AF42" s="18"/>
      <c r="AH42" s="19"/>
      <c r="AI42" s="16">
        <f>S42+AH42</f>
        <v>0</v>
      </c>
      <c r="AO42" s="26" t="s">
        <v>88</v>
      </c>
    </row>
    <row r="43" spans="1:41" x14ac:dyDescent="0.25">
      <c r="A43" s="11" t="s">
        <v>37</v>
      </c>
      <c r="B43" s="11" t="s">
        <v>33</v>
      </c>
      <c r="C43" s="11" t="s">
        <v>27</v>
      </c>
      <c r="D43" s="2">
        <v>28.5</v>
      </c>
      <c r="E43" s="2">
        <v>28.2</v>
      </c>
      <c r="F43" s="2">
        <v>34</v>
      </c>
      <c r="G43" s="2">
        <v>20.5</v>
      </c>
      <c r="H43" s="2">
        <f>SUM(D43:G43)</f>
        <v>111.2</v>
      </c>
      <c r="I43" s="2">
        <f>H43/1.24</f>
        <v>89.677419354838719</v>
      </c>
      <c r="J43" s="2">
        <f>I43*0.06</f>
        <v>5.3806451612903228</v>
      </c>
      <c r="K43" s="2">
        <f>(I43-70)/5</f>
        <v>3.9354838709677438</v>
      </c>
      <c r="L43" s="2">
        <f>MIN(10.5,MAX(J43:K43))</f>
        <v>5.3806451612903228</v>
      </c>
      <c r="M43" s="2" t="s">
        <v>28</v>
      </c>
      <c r="N43" s="2" t="s">
        <v>28</v>
      </c>
      <c r="O43" s="2">
        <v>13</v>
      </c>
      <c r="P43" s="2">
        <v>16</v>
      </c>
      <c r="Q43" s="2">
        <v>17</v>
      </c>
      <c r="R43" s="12"/>
      <c r="S43" s="13">
        <f>L43+MAX(O43,P43)+MAX(Q43,R43)</f>
        <v>38.380645161290325</v>
      </c>
      <c r="T43" s="7"/>
      <c r="U43" s="7"/>
      <c r="V43" s="7"/>
      <c r="W43" s="7">
        <f>SUM(T43:V43)</f>
        <v>0</v>
      </c>
      <c r="X43" s="14">
        <f>W43+S43</f>
        <v>38.380645161290325</v>
      </c>
      <c r="Y43" s="7"/>
      <c r="Z43" s="29"/>
      <c r="AA43" s="5">
        <v>10</v>
      </c>
      <c r="AB43" s="5">
        <v>7.7</v>
      </c>
      <c r="AC43" s="5">
        <v>28.5</v>
      </c>
      <c r="AD43" s="5">
        <f>SUM(AA43:AC43)</f>
        <v>46.2</v>
      </c>
      <c r="AE43" s="15">
        <f>AD43+S43</f>
        <v>84.580645161290334</v>
      </c>
      <c r="AF43" s="5">
        <v>4</v>
      </c>
      <c r="AG43" s="5" t="s">
        <v>38</v>
      </c>
      <c r="AH43" s="9">
        <v>40</v>
      </c>
      <c r="AI43" s="16">
        <f>S43+AH43</f>
        <v>78.380645161290317</v>
      </c>
      <c r="AJ43" s="17" t="s">
        <v>29</v>
      </c>
      <c r="AK43" s="5" t="s">
        <v>39</v>
      </c>
      <c r="AL43" s="5" t="s">
        <v>40</v>
      </c>
    </row>
    <row r="44" spans="1:41" x14ac:dyDescent="0.25">
      <c r="A44" s="11" t="s">
        <v>68</v>
      </c>
      <c r="B44" s="11" t="s">
        <v>33</v>
      </c>
      <c r="C44" s="11" t="s">
        <v>34</v>
      </c>
      <c r="D44" s="2">
        <v>19.399999999999999</v>
      </c>
      <c r="E44" s="2">
        <v>26.5</v>
      </c>
      <c r="F44" s="2">
        <v>24</v>
      </c>
      <c r="G44" s="2">
        <v>15.9</v>
      </c>
      <c r="H44" s="2">
        <f>SUM(D44:G44)</f>
        <v>85.800000000000011</v>
      </c>
      <c r="I44" s="2">
        <f>H44/1.24</f>
        <v>69.193548387096783</v>
      </c>
      <c r="J44" s="2">
        <f>I44*0.06</f>
        <v>4.1516129032258071</v>
      </c>
      <c r="K44" s="2">
        <f>(I44-70)/5</f>
        <v>-0.16129032258064341</v>
      </c>
      <c r="L44" s="2">
        <f>MIN(10.5,MAX(J44:K44))</f>
        <v>4.1516129032258071</v>
      </c>
      <c r="M44" s="2" t="s">
        <v>28</v>
      </c>
      <c r="N44" s="2" t="s">
        <v>28</v>
      </c>
      <c r="O44" s="2">
        <v>7.9</v>
      </c>
      <c r="P44" s="12"/>
      <c r="Q44" s="2">
        <v>11.9</v>
      </c>
      <c r="R44" s="12"/>
      <c r="S44" s="13">
        <f>L44+MAX(O44,P44)+MAX(Q44,R44)</f>
        <v>23.951612903225808</v>
      </c>
      <c r="T44" s="7"/>
      <c r="U44" s="7"/>
      <c r="V44" s="7"/>
      <c r="W44" s="7">
        <f>SUM(T44:V44)</f>
        <v>0</v>
      </c>
      <c r="X44" s="14">
        <f>W44+S44</f>
        <v>23.951612903225808</v>
      </c>
      <c r="Y44" s="7"/>
      <c r="Z44" s="29"/>
      <c r="AA44" s="5"/>
      <c r="AB44" s="5"/>
      <c r="AC44" s="5"/>
      <c r="AD44" s="5">
        <f>SUM(AA44:AC44)</f>
        <v>0</v>
      </c>
      <c r="AE44" s="15">
        <f>AD44+S44</f>
        <v>23.951612903225808</v>
      </c>
      <c r="AF44" s="5"/>
      <c r="AG44" s="5"/>
      <c r="AH44" s="9">
        <v>35.799999999999997</v>
      </c>
      <c r="AI44" s="16">
        <f>S44+AH44</f>
        <v>59.751612903225805</v>
      </c>
      <c r="AJ44" s="5" t="s">
        <v>28</v>
      </c>
      <c r="AK44" s="5">
        <v>3</v>
      </c>
    </row>
    <row r="45" spans="1:41" x14ac:dyDescent="0.25">
      <c r="A45" s="11" t="s">
        <v>106</v>
      </c>
      <c r="B45" s="11" t="s">
        <v>33</v>
      </c>
      <c r="C45" s="11" t="s">
        <v>34</v>
      </c>
      <c r="D45" s="2">
        <v>20.7</v>
      </c>
      <c r="E45" s="2">
        <v>19.5</v>
      </c>
      <c r="F45" s="2">
        <v>26</v>
      </c>
      <c r="G45" s="2">
        <v>15.9</v>
      </c>
      <c r="H45" s="2">
        <f>SUM(D45:G45)</f>
        <v>82.100000000000009</v>
      </c>
      <c r="I45" s="2">
        <f>H45/1.24</f>
        <v>66.209677419354847</v>
      </c>
      <c r="J45" s="2">
        <f>I45*0.06</f>
        <v>3.9725806451612908</v>
      </c>
      <c r="K45" s="2">
        <f>(I45-70)/5</f>
        <v>-0.75806451612903059</v>
      </c>
      <c r="L45" s="2">
        <f>MIN(10.5,MAX(J45:K45))</f>
        <v>3.9725806451612908</v>
      </c>
      <c r="M45" s="2" t="s">
        <v>28</v>
      </c>
      <c r="N45" s="2" t="s">
        <v>28</v>
      </c>
      <c r="O45" s="2">
        <v>4.7</v>
      </c>
      <c r="P45" s="2">
        <v>6.7</v>
      </c>
      <c r="Q45" s="2">
        <v>7.4</v>
      </c>
      <c r="R45" s="12"/>
      <c r="S45" s="13">
        <f>L45+MAX(O45,P45)+MAX(Q45,R45)</f>
        <v>18.072580645161292</v>
      </c>
      <c r="T45" s="17">
        <v>3.7</v>
      </c>
      <c r="U45" s="7">
        <v>9.3000000000000007</v>
      </c>
      <c r="V45" s="7">
        <v>11</v>
      </c>
      <c r="W45" s="7">
        <f>SUM(T45:V45)</f>
        <v>24</v>
      </c>
      <c r="X45" s="14">
        <f>W45+S45</f>
        <v>42.072580645161295</v>
      </c>
      <c r="Y45" s="7">
        <v>1</v>
      </c>
      <c r="Z45" s="29"/>
      <c r="AA45" s="17">
        <v>2.2999999999999998</v>
      </c>
      <c r="AB45" s="17">
        <v>3</v>
      </c>
      <c r="AC45" s="5">
        <v>10.8</v>
      </c>
      <c r="AD45" s="5">
        <f>SUM(AA45:AC45)</f>
        <v>16.100000000000001</v>
      </c>
      <c r="AE45" s="15">
        <f>AD45+S45</f>
        <v>34.17258064516129</v>
      </c>
      <c r="AF45" s="5">
        <v>1</v>
      </c>
      <c r="AG45" s="5"/>
      <c r="AH45" s="9">
        <v>14.9</v>
      </c>
      <c r="AI45" s="16">
        <f>S45+AH45</f>
        <v>32.972580645161294</v>
      </c>
      <c r="AJ45" s="17" t="s">
        <v>29</v>
      </c>
      <c r="AK45" s="5">
        <v>1</v>
      </c>
    </row>
    <row r="46" spans="1:41" x14ac:dyDescent="0.25">
      <c r="A46" s="11" t="s">
        <v>69</v>
      </c>
      <c r="B46" s="11" t="s">
        <v>33</v>
      </c>
      <c r="C46" s="11" t="s">
        <v>34</v>
      </c>
      <c r="D46" s="2">
        <v>26</v>
      </c>
      <c r="E46" s="2">
        <v>25.5</v>
      </c>
      <c r="F46" s="2">
        <v>28</v>
      </c>
      <c r="G46" s="2">
        <v>27</v>
      </c>
      <c r="H46" s="2">
        <f>SUM(D46:G46)</f>
        <v>106.5</v>
      </c>
      <c r="I46" s="2">
        <f>H46/1.24</f>
        <v>85.887096774193552</v>
      </c>
      <c r="J46" s="2">
        <f>I46*0.06</f>
        <v>5.153225806451613</v>
      </c>
      <c r="K46" s="2">
        <f>(I46-70)/5</f>
        <v>3.1774193548387104</v>
      </c>
      <c r="L46" s="2">
        <f>MIN(10.5,MAX(J46:K46))</f>
        <v>5.153225806451613</v>
      </c>
      <c r="M46" s="2" t="s">
        <v>28</v>
      </c>
      <c r="N46" s="2" t="s">
        <v>28</v>
      </c>
      <c r="O46" s="2">
        <v>15.5</v>
      </c>
      <c r="P46" s="12"/>
      <c r="Q46" s="2">
        <v>17.2</v>
      </c>
      <c r="R46" s="12"/>
      <c r="S46" s="13">
        <f>L46+MAX(O46,P46)+MAX(Q46,R46)</f>
        <v>37.853225806451611</v>
      </c>
      <c r="T46" s="7"/>
      <c r="U46" s="7"/>
      <c r="V46" s="7"/>
      <c r="W46" s="7">
        <f>SUM(T46:V46)</f>
        <v>0</v>
      </c>
      <c r="X46" s="14">
        <f>W46+S46</f>
        <v>37.853225806451611</v>
      </c>
      <c r="Y46" s="7"/>
      <c r="Z46" s="29"/>
      <c r="AA46" s="5"/>
      <c r="AB46" s="5"/>
      <c r="AC46" s="5"/>
      <c r="AD46" s="5">
        <f>SUM(AA46:AC46)</f>
        <v>0</v>
      </c>
      <c r="AE46" s="15">
        <f>AD46+S46</f>
        <v>37.853225806451611</v>
      </c>
      <c r="AF46" s="5"/>
      <c r="AG46" s="5"/>
      <c r="AH46" s="9">
        <v>61.6</v>
      </c>
      <c r="AI46" s="16">
        <f>S46+AH46</f>
        <v>99.453225806451613</v>
      </c>
      <c r="AJ46" s="5" t="s">
        <v>28</v>
      </c>
      <c r="AK46" s="5">
        <v>5</v>
      </c>
      <c r="AL46" s="5" t="s">
        <v>70</v>
      </c>
    </row>
    <row r="47" spans="1:41" x14ac:dyDescent="0.25">
      <c r="A47" s="11" t="s">
        <v>41</v>
      </c>
      <c r="B47" s="11" t="s">
        <v>42</v>
      </c>
      <c r="C47" s="11" t="s">
        <v>43</v>
      </c>
      <c r="D47" s="2">
        <v>25.7</v>
      </c>
      <c r="E47" s="12"/>
      <c r="F47" s="12"/>
      <c r="G47" s="12"/>
      <c r="H47" s="2"/>
      <c r="I47" s="2"/>
      <c r="J47" s="2"/>
      <c r="K47" s="2"/>
      <c r="L47" s="2"/>
      <c r="M47" s="12"/>
      <c r="N47" s="12"/>
      <c r="O47" s="12"/>
      <c r="P47" s="12"/>
      <c r="Q47" s="12"/>
      <c r="R47" s="12"/>
      <c r="S47" s="13"/>
      <c r="T47" s="20"/>
      <c r="U47" s="20"/>
      <c r="V47" s="20"/>
      <c r="W47" s="7">
        <f>SUM(T47:V47)</f>
        <v>0</v>
      </c>
      <c r="X47" s="14">
        <f>W47+S47</f>
        <v>0</v>
      </c>
      <c r="Y47" s="20"/>
      <c r="Z47" s="30"/>
      <c r="AD47" s="5">
        <f>SUM(AA47:AC47)</f>
        <v>0</v>
      </c>
      <c r="AE47" s="15">
        <f>AD47+S47</f>
        <v>0</v>
      </c>
      <c r="AH47" s="19"/>
      <c r="AI47" s="16">
        <f>S47+AH47</f>
        <v>0</v>
      </c>
      <c r="AO47" s="10" t="s">
        <v>44</v>
      </c>
    </row>
    <row r="48" spans="1:41" x14ac:dyDescent="0.25">
      <c r="A48" s="11" t="s">
        <v>98</v>
      </c>
      <c r="B48" s="11" t="s">
        <v>33</v>
      </c>
      <c r="C48" s="11" t="s">
        <v>34</v>
      </c>
      <c r="D48" s="2">
        <v>26.25</v>
      </c>
      <c r="E48" s="2">
        <v>33</v>
      </c>
      <c r="F48" s="2">
        <v>39.5</v>
      </c>
      <c r="G48" s="2">
        <v>27.6</v>
      </c>
      <c r="H48" s="2">
        <f>SUM(D48:G48)</f>
        <v>126.35</v>
      </c>
      <c r="I48" s="2">
        <f>H48/1.24</f>
        <v>101.89516129032258</v>
      </c>
      <c r="J48" s="2">
        <f>I48*0.06</f>
        <v>6.1137096774193544</v>
      </c>
      <c r="K48" s="2">
        <f>(I48-70)/5</f>
        <v>6.3790322580645151</v>
      </c>
      <c r="L48" s="2">
        <f>MIN(10.5,MAX(J48:K48))</f>
        <v>6.3790322580645151</v>
      </c>
      <c r="M48" s="2" t="s">
        <v>28</v>
      </c>
      <c r="N48" s="2" t="s">
        <v>28</v>
      </c>
      <c r="O48" s="2">
        <v>15.9</v>
      </c>
      <c r="P48" s="12"/>
      <c r="Q48" s="2">
        <v>16.2</v>
      </c>
      <c r="R48" s="12"/>
      <c r="S48" s="13">
        <f>L48+MAX(O48,P48)+MAX(Q48,R48)</f>
        <v>38.479032258064514</v>
      </c>
      <c r="T48" s="7"/>
      <c r="U48" s="7"/>
      <c r="V48" s="7"/>
      <c r="W48" s="7">
        <f>SUM(T48:V48)</f>
        <v>0</v>
      </c>
      <c r="X48" s="14">
        <f>W48+S48</f>
        <v>38.479032258064514</v>
      </c>
      <c r="Y48" s="7"/>
      <c r="Z48" s="29"/>
      <c r="AA48" s="5"/>
      <c r="AB48" s="5"/>
      <c r="AC48" s="5"/>
      <c r="AD48" s="5">
        <f>SUM(AA48:AC48)</f>
        <v>0</v>
      </c>
      <c r="AE48" s="15">
        <f>AD48+S48</f>
        <v>38.479032258064514</v>
      </c>
      <c r="AF48" s="5"/>
      <c r="AG48" s="5"/>
      <c r="AH48" s="9">
        <v>50.4</v>
      </c>
      <c r="AI48" s="16">
        <f>S48+AH48</f>
        <v>88.879032258064512</v>
      </c>
      <c r="AJ48" s="5" t="s">
        <v>28</v>
      </c>
      <c r="AK48" s="5">
        <v>5</v>
      </c>
      <c r="AL48" s="5" t="s">
        <v>70</v>
      </c>
    </row>
    <row r="49" spans="1:41" x14ac:dyDescent="0.25">
      <c r="A49" s="11" t="s">
        <v>56</v>
      </c>
      <c r="B49" s="11" t="s">
        <v>33</v>
      </c>
      <c r="C49" s="11" t="s">
        <v>27</v>
      </c>
      <c r="D49" s="2">
        <v>30</v>
      </c>
      <c r="E49" s="2">
        <v>33</v>
      </c>
      <c r="F49" s="2">
        <v>36</v>
      </c>
      <c r="G49" s="2">
        <v>32</v>
      </c>
      <c r="H49" s="2">
        <f>SUM(D49:G49)</f>
        <v>131</v>
      </c>
      <c r="I49" s="2">
        <f>H49/1.24</f>
        <v>105.64516129032258</v>
      </c>
      <c r="J49" s="2">
        <f>I49*0.06</f>
        <v>6.3387096774193541</v>
      </c>
      <c r="K49" s="2">
        <f>(I49-70)/5</f>
        <v>7.1290322580645151</v>
      </c>
      <c r="L49" s="2">
        <f>MIN(10.5,MAX(J49:K49))</f>
        <v>7.1290322580645151</v>
      </c>
      <c r="M49" s="2" t="s">
        <v>28</v>
      </c>
      <c r="N49" s="2" t="s">
        <v>28</v>
      </c>
      <c r="O49" s="2">
        <v>14.5</v>
      </c>
      <c r="P49" s="12"/>
      <c r="Q49" s="2">
        <v>16.5</v>
      </c>
      <c r="R49" s="12"/>
      <c r="S49" s="13">
        <f>L49+MAX(O49,P49)+MAX(Q49,R49)</f>
        <v>38.129032258064512</v>
      </c>
      <c r="T49" s="7"/>
      <c r="U49" s="7"/>
      <c r="V49" s="7"/>
      <c r="W49" s="7">
        <f>SUM(T49:V49)</f>
        <v>0</v>
      </c>
      <c r="X49" s="14">
        <f>W49+S49</f>
        <v>38.129032258064512</v>
      </c>
      <c r="Y49" s="7"/>
      <c r="Z49" s="29"/>
      <c r="AA49" s="5"/>
      <c r="AB49" s="5"/>
      <c r="AC49" s="5"/>
      <c r="AD49" s="5">
        <f>SUM(AA49:AC49)</f>
        <v>0</v>
      </c>
      <c r="AE49" s="15">
        <f>AD49+S49</f>
        <v>38.129032258064512</v>
      </c>
      <c r="AF49" s="5"/>
      <c r="AG49" s="5"/>
      <c r="AH49" s="9">
        <v>57.4</v>
      </c>
      <c r="AI49" s="16">
        <f>S49+AH49</f>
        <v>95.529032258064518</v>
      </c>
      <c r="AJ49" s="5" t="s">
        <v>28</v>
      </c>
      <c r="AK49" s="5" t="s">
        <v>51</v>
      </c>
      <c r="AL49" s="5" t="s">
        <v>57</v>
      </c>
      <c r="AO49" s="18"/>
    </row>
    <row r="50" spans="1:41" x14ac:dyDescent="0.25">
      <c r="A50" s="11" t="s">
        <v>66</v>
      </c>
      <c r="B50" s="11" t="s">
        <v>33</v>
      </c>
      <c r="C50" s="11" t="s">
        <v>34</v>
      </c>
      <c r="D50" s="2">
        <v>31</v>
      </c>
      <c r="E50" s="2">
        <v>29.5</v>
      </c>
      <c r="F50" s="2">
        <v>32</v>
      </c>
      <c r="G50" s="2">
        <v>25.5</v>
      </c>
      <c r="H50" s="2">
        <f>SUM(D50:G50)</f>
        <v>118</v>
      </c>
      <c r="I50" s="2">
        <f>H50/1.24</f>
        <v>95.161290322580641</v>
      </c>
      <c r="J50" s="2">
        <f>I50*0.06</f>
        <v>5.7096774193548381</v>
      </c>
      <c r="K50" s="2">
        <f>(I50-70)/5</f>
        <v>5.0322580645161281</v>
      </c>
      <c r="L50" s="2">
        <f>MIN(10.5,MAX(J50:K50))</f>
        <v>5.7096774193548381</v>
      </c>
      <c r="M50" s="2" t="s">
        <v>28</v>
      </c>
      <c r="N50" s="2" t="s">
        <v>28</v>
      </c>
      <c r="O50" s="2">
        <v>13.5</v>
      </c>
      <c r="P50" s="12"/>
      <c r="Q50" s="2">
        <v>14.9</v>
      </c>
      <c r="R50" s="12"/>
      <c r="S50" s="13">
        <f>L50+MAX(O50,P50)+MAX(Q50,R50)</f>
        <v>34.109677419354838</v>
      </c>
      <c r="T50" s="7">
        <v>9</v>
      </c>
      <c r="U50" s="7">
        <v>10.7</v>
      </c>
      <c r="V50" s="7">
        <v>39.5</v>
      </c>
      <c r="W50" s="7">
        <f>SUM(T50:V50)</f>
        <v>59.2</v>
      </c>
      <c r="X50" s="14">
        <f>W50+S50</f>
        <v>93.309677419354841</v>
      </c>
      <c r="Y50" s="7" t="s">
        <v>51</v>
      </c>
      <c r="Z50" s="29" t="s">
        <v>57</v>
      </c>
      <c r="AA50" s="5"/>
      <c r="AB50" s="5"/>
      <c r="AC50" s="5"/>
      <c r="AD50" s="5">
        <f>SUM(AA50:AC50)</f>
        <v>0</v>
      </c>
      <c r="AE50" s="15">
        <f>AD50+S50</f>
        <v>34.109677419354838</v>
      </c>
      <c r="AF50" s="5"/>
      <c r="AG50" s="5"/>
      <c r="AH50" s="9">
        <v>33.1</v>
      </c>
      <c r="AI50" s="16">
        <f>S50+AH50</f>
        <v>67.209677419354847</v>
      </c>
      <c r="AJ50" s="17" t="s">
        <v>29</v>
      </c>
      <c r="AK50" s="5" t="s">
        <v>51</v>
      </c>
      <c r="AL50" s="5" t="s">
        <v>67</v>
      </c>
      <c r="AO50" s="27"/>
    </row>
    <row r="51" spans="1:41" x14ac:dyDescent="0.25">
      <c r="A51" s="11" t="s">
        <v>99</v>
      </c>
      <c r="B51" s="11" t="s">
        <v>42</v>
      </c>
      <c r="C51" s="11" t="s">
        <v>43</v>
      </c>
      <c r="D51" s="2">
        <v>20</v>
      </c>
      <c r="E51" s="12"/>
      <c r="F51" s="12"/>
      <c r="G51" s="12"/>
      <c r="H51" s="2"/>
      <c r="I51" s="2">
        <f>H51/1.24</f>
        <v>0</v>
      </c>
      <c r="J51" s="2"/>
      <c r="K51" s="2"/>
      <c r="L51" s="2"/>
      <c r="M51" s="12"/>
      <c r="N51" s="12"/>
      <c r="O51" s="12"/>
      <c r="P51" s="12"/>
      <c r="Q51" s="12"/>
      <c r="R51" s="12"/>
      <c r="S51" s="13"/>
      <c r="T51" s="20"/>
      <c r="U51" s="20"/>
      <c r="V51" s="20"/>
      <c r="W51" s="7">
        <f>SUM(T51:V51)</f>
        <v>0</v>
      </c>
      <c r="X51" s="14">
        <f>W51+S51</f>
        <v>0</v>
      </c>
      <c r="Y51" s="20"/>
      <c r="Z51" s="30"/>
      <c r="AA51" s="18"/>
      <c r="AB51" s="18"/>
      <c r="AC51" s="18"/>
      <c r="AD51" s="5">
        <f>SUM(AA51:AC51)</f>
        <v>0</v>
      </c>
      <c r="AE51" s="15">
        <f>AD51+S51</f>
        <v>0</v>
      </c>
      <c r="AF51" s="18"/>
      <c r="AG51" s="18"/>
      <c r="AH51" s="19"/>
      <c r="AI51" s="16">
        <f>S51+AH51</f>
        <v>0</v>
      </c>
      <c r="AJ51" s="18"/>
      <c r="AK51" s="18"/>
      <c r="AO51" s="26" t="s">
        <v>100</v>
      </c>
    </row>
    <row r="52" spans="1:41" x14ac:dyDescent="0.25">
      <c r="A52" s="11" t="s">
        <v>58</v>
      </c>
      <c r="B52" s="11" t="s">
        <v>42</v>
      </c>
      <c r="C52" s="11" t="s">
        <v>43</v>
      </c>
      <c r="D52" s="2">
        <v>8</v>
      </c>
      <c r="E52" s="2">
        <v>8</v>
      </c>
      <c r="F52" s="12"/>
      <c r="G52" s="12"/>
      <c r="H52" s="2"/>
      <c r="I52" s="2"/>
      <c r="J52" s="2"/>
      <c r="K52" s="2"/>
      <c r="L52" s="2"/>
      <c r="M52" s="12"/>
      <c r="N52" s="12"/>
      <c r="O52" s="12"/>
      <c r="P52" s="12"/>
      <c r="Q52" s="12"/>
      <c r="R52" s="12"/>
      <c r="S52" s="13"/>
      <c r="T52" s="20"/>
      <c r="U52" s="20"/>
      <c r="V52" s="20"/>
      <c r="W52" s="7">
        <f>SUM(T52:V52)</f>
        <v>0</v>
      </c>
      <c r="X52" s="14">
        <f>W52+S52</f>
        <v>0</v>
      </c>
      <c r="Y52" s="20"/>
      <c r="Z52" s="30"/>
      <c r="AA52" s="18"/>
      <c r="AB52" s="18"/>
      <c r="AC52" s="18"/>
      <c r="AD52" s="5">
        <f>SUM(AA52:AC52)</f>
        <v>0</v>
      </c>
      <c r="AE52" s="15">
        <f>AD52+S52</f>
        <v>0</v>
      </c>
      <c r="AF52" s="18"/>
      <c r="AG52" s="18"/>
      <c r="AH52" s="19"/>
      <c r="AI52" s="16">
        <f>S52+AH52</f>
        <v>0</v>
      </c>
      <c r="AJ52" s="18"/>
      <c r="AK52" s="18"/>
      <c r="AO52" s="26" t="s">
        <v>59</v>
      </c>
    </row>
    <row r="53" spans="1:41" x14ac:dyDescent="0.25">
      <c r="A53" s="11" t="s">
        <v>89</v>
      </c>
      <c r="B53" s="11" t="s">
        <v>42</v>
      </c>
      <c r="C53" s="11" t="s">
        <v>43</v>
      </c>
      <c r="D53" s="2">
        <v>21.2</v>
      </c>
      <c r="E53" s="12"/>
      <c r="F53" s="12"/>
      <c r="G53" s="12"/>
      <c r="H53" s="2"/>
      <c r="I53" s="2"/>
      <c r="J53" s="2"/>
      <c r="K53" s="2"/>
      <c r="L53" s="2"/>
      <c r="M53" s="12"/>
      <c r="N53" s="12"/>
      <c r="O53" s="12"/>
      <c r="P53" s="12"/>
      <c r="Q53" s="12"/>
      <c r="R53" s="12"/>
      <c r="S53" s="13"/>
      <c r="T53" s="20"/>
      <c r="U53" s="20"/>
      <c r="V53" s="20"/>
      <c r="W53" s="7">
        <f>SUM(T53:V53)</f>
        <v>0</v>
      </c>
      <c r="X53" s="14">
        <f>W53+S53</f>
        <v>0</v>
      </c>
      <c r="Y53" s="20"/>
      <c r="Z53" s="30"/>
      <c r="AA53" s="18"/>
      <c r="AB53" s="18"/>
      <c r="AC53" s="18"/>
      <c r="AD53" s="5">
        <f>SUM(AA53:AC53)</f>
        <v>0</v>
      </c>
      <c r="AE53" s="15">
        <f>AD53+S53</f>
        <v>0</v>
      </c>
      <c r="AF53" s="18"/>
      <c r="AH53" s="19"/>
      <c r="AI53" s="16">
        <f>S53+AH53</f>
        <v>0</v>
      </c>
      <c r="AO53" s="26" t="s">
        <v>90</v>
      </c>
    </row>
    <row r="54" spans="1:41" x14ac:dyDescent="0.25">
      <c r="S54" s="16"/>
      <c r="T54" s="20"/>
      <c r="U54" s="20"/>
      <c r="V54" s="20"/>
      <c r="W54" s="20"/>
      <c r="X54" s="20"/>
      <c r="Y54" s="20"/>
      <c r="Z54" s="30"/>
      <c r="AE54" s="16"/>
      <c r="AH54" s="19"/>
    </row>
    <row r="55" spans="1:41" x14ac:dyDescent="0.25">
      <c r="S55" s="16"/>
      <c r="T55" s="20"/>
      <c r="U55" s="20"/>
      <c r="V55" s="20"/>
      <c r="W55" s="20"/>
      <c r="X55" s="20"/>
      <c r="Y55" s="20"/>
      <c r="Z55" s="30"/>
      <c r="AE55" s="16"/>
      <c r="AH55" s="19"/>
    </row>
    <row r="56" spans="1:41" x14ac:dyDescent="0.25">
      <c r="S56" s="16"/>
      <c r="T56" s="20"/>
      <c r="U56" s="20"/>
      <c r="V56" s="20"/>
      <c r="W56" s="20"/>
      <c r="X56" s="20"/>
      <c r="Y56" s="20"/>
      <c r="Z56" s="30"/>
      <c r="AE56" s="16"/>
      <c r="AH56" s="19"/>
    </row>
    <row r="57" spans="1:41" x14ac:dyDescent="0.25">
      <c r="S57" s="16"/>
      <c r="T57" s="20"/>
      <c r="U57" s="20"/>
      <c r="V57" s="20"/>
      <c r="W57" s="20"/>
      <c r="X57" s="20"/>
      <c r="Y57" s="20"/>
      <c r="Z57" s="30"/>
      <c r="AE57" s="16"/>
      <c r="AH57" s="19"/>
    </row>
    <row r="58" spans="1:41" x14ac:dyDescent="0.25">
      <c r="S58" s="16"/>
      <c r="T58" s="20"/>
      <c r="U58" s="20"/>
      <c r="V58" s="20"/>
      <c r="W58" s="20"/>
      <c r="X58" s="20"/>
      <c r="Y58" s="20"/>
      <c r="Z58" s="30"/>
      <c r="AE58" s="16"/>
      <c r="AH58" s="19"/>
    </row>
    <row r="59" spans="1:41" x14ac:dyDescent="0.25">
      <c r="S59" s="16"/>
      <c r="T59" s="20"/>
      <c r="U59" s="20"/>
      <c r="V59" s="20"/>
      <c r="W59" s="20"/>
      <c r="X59" s="20"/>
      <c r="Y59" s="20"/>
      <c r="Z59" s="30"/>
      <c r="AE59" s="16"/>
      <c r="AH59" s="19"/>
    </row>
    <row r="60" spans="1:41" x14ac:dyDescent="0.25">
      <c r="S60" s="16"/>
      <c r="T60" s="20"/>
      <c r="U60" s="20"/>
      <c r="V60" s="20"/>
      <c r="W60" s="20"/>
      <c r="X60" s="20"/>
      <c r="Y60" s="20"/>
      <c r="Z60" s="30"/>
      <c r="AE60" s="16"/>
      <c r="AH60" s="19"/>
    </row>
    <row r="61" spans="1:41" x14ac:dyDescent="0.25">
      <c r="S61" s="16"/>
      <c r="T61" s="20"/>
      <c r="U61" s="20"/>
      <c r="V61" s="20"/>
      <c r="W61" s="20"/>
      <c r="X61" s="20"/>
      <c r="Y61" s="20"/>
      <c r="Z61" s="30"/>
      <c r="AE61" s="16"/>
      <c r="AH61" s="19"/>
    </row>
    <row r="62" spans="1:41" x14ac:dyDescent="0.25">
      <c r="S62" s="16"/>
      <c r="T62" s="20"/>
      <c r="U62" s="20"/>
      <c r="V62" s="20"/>
      <c r="W62" s="20"/>
      <c r="X62" s="20"/>
      <c r="Y62" s="20"/>
      <c r="Z62" s="30"/>
      <c r="AE62" s="16"/>
      <c r="AH62" s="19"/>
    </row>
    <row r="63" spans="1:41" x14ac:dyDescent="0.25">
      <c r="S63" s="16"/>
      <c r="T63" s="20"/>
      <c r="U63" s="20"/>
      <c r="V63" s="20"/>
      <c r="W63" s="20"/>
      <c r="X63" s="20"/>
      <c r="Y63" s="20"/>
      <c r="Z63" s="30"/>
      <c r="AE63" s="16"/>
      <c r="AH63" s="19"/>
    </row>
    <row r="64" spans="1:41" x14ac:dyDescent="0.25">
      <c r="S64" s="16"/>
      <c r="T64" s="20"/>
      <c r="U64" s="20"/>
      <c r="V64" s="20"/>
      <c r="W64" s="20"/>
      <c r="X64" s="20"/>
      <c r="Y64" s="20"/>
      <c r="Z64" s="30"/>
      <c r="AE64" s="16"/>
      <c r="AH64" s="19"/>
    </row>
    <row r="65" spans="19:34" x14ac:dyDescent="0.25">
      <c r="S65" s="16"/>
      <c r="T65" s="20"/>
      <c r="U65" s="20"/>
      <c r="V65" s="20"/>
      <c r="W65" s="20"/>
      <c r="X65" s="20"/>
      <c r="Y65" s="20"/>
      <c r="Z65" s="30"/>
      <c r="AE65" s="16"/>
      <c r="AH65" s="19"/>
    </row>
    <row r="66" spans="19:34" x14ac:dyDescent="0.25">
      <c r="S66" s="16"/>
      <c r="T66" s="20"/>
      <c r="U66" s="20"/>
      <c r="V66" s="20"/>
      <c r="W66" s="20"/>
      <c r="X66" s="20"/>
      <c r="Y66" s="20"/>
      <c r="Z66" s="30"/>
      <c r="AE66" s="16"/>
      <c r="AH66" s="19"/>
    </row>
    <row r="67" spans="19:34" x14ac:dyDescent="0.25">
      <c r="S67" s="16"/>
      <c r="T67" s="20"/>
      <c r="U67" s="20"/>
      <c r="V67" s="20"/>
      <c r="W67" s="20"/>
      <c r="X67" s="20"/>
      <c r="Y67" s="20"/>
      <c r="Z67" s="30"/>
      <c r="AE67" s="16"/>
      <c r="AH67" s="19"/>
    </row>
    <row r="68" spans="19:34" x14ac:dyDescent="0.25">
      <c r="S68" s="16"/>
      <c r="T68" s="20"/>
      <c r="U68" s="20"/>
      <c r="V68" s="20"/>
      <c r="W68" s="20"/>
      <c r="X68" s="20"/>
      <c r="Y68" s="20"/>
      <c r="Z68" s="30"/>
      <c r="AE68" s="16"/>
      <c r="AH68" s="19"/>
    </row>
    <row r="69" spans="19:34" x14ac:dyDescent="0.25">
      <c r="S69" s="16"/>
      <c r="T69" s="20"/>
      <c r="U69" s="20"/>
      <c r="V69" s="20"/>
      <c r="W69" s="20"/>
      <c r="X69" s="20"/>
      <c r="Y69" s="20"/>
      <c r="Z69" s="30"/>
      <c r="AE69" s="16"/>
      <c r="AH69" s="19"/>
    </row>
    <row r="70" spans="19:34" x14ac:dyDescent="0.25">
      <c r="S70" s="16"/>
      <c r="T70" s="20"/>
      <c r="U70" s="20"/>
      <c r="V70" s="20"/>
      <c r="W70" s="20"/>
      <c r="X70" s="20"/>
      <c r="Y70" s="20"/>
      <c r="Z70" s="30"/>
      <c r="AE70" s="16"/>
      <c r="AH70" s="19"/>
    </row>
    <row r="71" spans="19:34" x14ac:dyDescent="0.25">
      <c r="S71" s="16"/>
      <c r="T71" s="20"/>
      <c r="U71" s="20"/>
      <c r="V71" s="20"/>
      <c r="W71" s="20"/>
      <c r="X71" s="20"/>
      <c r="Y71" s="20"/>
      <c r="Z71" s="30"/>
      <c r="AE71" s="16"/>
      <c r="AH71" s="19"/>
    </row>
    <row r="72" spans="19:34" x14ac:dyDescent="0.25">
      <c r="S72" s="16"/>
      <c r="T72" s="20"/>
      <c r="U72" s="20"/>
      <c r="V72" s="20"/>
      <c r="W72" s="20"/>
      <c r="X72" s="20"/>
      <c r="Y72" s="20"/>
      <c r="Z72" s="30"/>
      <c r="AE72" s="16"/>
      <c r="AH72" s="19"/>
    </row>
    <row r="73" spans="19:34" x14ac:dyDescent="0.25">
      <c r="S73" s="16"/>
      <c r="T73" s="20"/>
      <c r="U73" s="20"/>
      <c r="V73" s="20"/>
      <c r="W73" s="20"/>
      <c r="X73" s="20"/>
      <c r="Y73" s="20"/>
      <c r="Z73" s="30"/>
      <c r="AE73" s="16"/>
      <c r="AH73" s="19"/>
    </row>
    <row r="74" spans="19:34" x14ac:dyDescent="0.25">
      <c r="S74" s="16"/>
      <c r="T74" s="20"/>
      <c r="U74" s="20"/>
      <c r="V74" s="20"/>
      <c r="W74" s="20"/>
      <c r="X74" s="20"/>
      <c r="Y74" s="20"/>
      <c r="Z74" s="30"/>
      <c r="AE74" s="16"/>
      <c r="AH74" s="19"/>
    </row>
    <row r="75" spans="19:34" x14ac:dyDescent="0.25">
      <c r="S75" s="16"/>
      <c r="T75" s="20"/>
      <c r="U75" s="20"/>
      <c r="V75" s="20"/>
      <c r="W75" s="20"/>
      <c r="X75" s="20"/>
      <c r="Y75" s="20"/>
      <c r="Z75" s="30"/>
      <c r="AE75" s="16"/>
      <c r="AH75" s="19"/>
    </row>
    <row r="76" spans="19:34" x14ac:dyDescent="0.25">
      <c r="S76" s="16"/>
      <c r="T76" s="20"/>
      <c r="U76" s="20"/>
      <c r="V76" s="20"/>
      <c r="W76" s="20"/>
      <c r="X76" s="20"/>
      <c r="Y76" s="20"/>
      <c r="Z76" s="30"/>
      <c r="AE76" s="16"/>
      <c r="AH76" s="19"/>
    </row>
    <row r="77" spans="19:34" x14ac:dyDescent="0.25">
      <c r="S77" s="16"/>
      <c r="T77" s="20"/>
      <c r="U77" s="20"/>
      <c r="V77" s="20"/>
      <c r="W77" s="20"/>
      <c r="X77" s="20"/>
      <c r="Y77" s="20"/>
      <c r="Z77" s="30"/>
      <c r="AE77" s="16"/>
      <c r="AH77" s="19"/>
    </row>
    <row r="78" spans="19:34" x14ac:dyDescent="0.25">
      <c r="S78" s="16"/>
      <c r="T78" s="20"/>
      <c r="U78" s="20"/>
      <c r="V78" s="20"/>
      <c r="W78" s="20"/>
      <c r="X78" s="20"/>
      <c r="Y78" s="20"/>
      <c r="Z78" s="30"/>
      <c r="AE78" s="16"/>
      <c r="AH78" s="19"/>
    </row>
    <row r="79" spans="19:34" x14ac:dyDescent="0.25">
      <c r="S79" s="16"/>
      <c r="T79" s="20"/>
      <c r="U79" s="20"/>
      <c r="V79" s="20"/>
      <c r="W79" s="20"/>
      <c r="X79" s="20"/>
      <c r="Y79" s="20"/>
      <c r="Z79" s="30"/>
      <c r="AE79" s="16"/>
      <c r="AH79" s="19"/>
    </row>
    <row r="80" spans="19:34" x14ac:dyDescent="0.25">
      <c r="S80" s="16"/>
      <c r="T80" s="20"/>
      <c r="U80" s="20"/>
      <c r="V80" s="20"/>
      <c r="W80" s="20"/>
      <c r="X80" s="20"/>
      <c r="Y80" s="20"/>
      <c r="Z80" s="30"/>
      <c r="AE80" s="16"/>
      <c r="AH80" s="19"/>
    </row>
    <row r="81" spans="19:34" x14ac:dyDescent="0.25">
      <c r="S81" s="16"/>
      <c r="T81" s="20"/>
      <c r="U81" s="20"/>
      <c r="V81" s="20"/>
      <c r="W81" s="20"/>
      <c r="X81" s="20"/>
      <c r="Y81" s="20"/>
      <c r="Z81" s="30"/>
      <c r="AE81" s="16"/>
      <c r="AH81" s="19"/>
    </row>
    <row r="82" spans="19:34" x14ac:dyDescent="0.25">
      <c r="S82" s="16"/>
      <c r="T82" s="20"/>
      <c r="U82" s="20"/>
      <c r="V82" s="20"/>
      <c r="W82" s="20"/>
      <c r="X82" s="20"/>
      <c r="Y82" s="20"/>
      <c r="Z82" s="30"/>
      <c r="AE82" s="16"/>
      <c r="AH82" s="19"/>
    </row>
    <row r="83" spans="19:34" x14ac:dyDescent="0.25">
      <c r="S83" s="16"/>
      <c r="T83" s="20"/>
      <c r="U83" s="20"/>
      <c r="V83" s="20"/>
      <c r="W83" s="20"/>
      <c r="X83" s="20"/>
      <c r="Y83" s="20"/>
      <c r="Z83" s="30"/>
      <c r="AE83" s="16"/>
      <c r="AH83" s="19"/>
    </row>
    <row r="84" spans="19:34" x14ac:dyDescent="0.25">
      <c r="S84" s="16"/>
      <c r="T84" s="20"/>
      <c r="U84" s="20"/>
      <c r="V84" s="20"/>
      <c r="W84" s="20"/>
      <c r="X84" s="20"/>
      <c r="Y84" s="20"/>
      <c r="Z84" s="30"/>
      <c r="AE84" s="16"/>
      <c r="AH84" s="19"/>
    </row>
    <row r="85" spans="19:34" x14ac:dyDescent="0.25">
      <c r="S85" s="16"/>
      <c r="T85" s="20"/>
      <c r="U85" s="20"/>
      <c r="V85" s="20"/>
      <c r="W85" s="20"/>
      <c r="X85" s="20"/>
      <c r="Y85" s="20"/>
      <c r="Z85" s="30"/>
      <c r="AE85" s="16"/>
      <c r="AH85" s="19"/>
    </row>
    <row r="86" spans="19:34" x14ac:dyDescent="0.25">
      <c r="S86" s="16"/>
      <c r="T86" s="20"/>
      <c r="U86" s="20"/>
      <c r="V86" s="20"/>
      <c r="W86" s="20"/>
      <c r="X86" s="20"/>
      <c r="Y86" s="20"/>
      <c r="Z86" s="30"/>
      <c r="AE86" s="16"/>
      <c r="AH86" s="19"/>
    </row>
    <row r="87" spans="19:34" x14ac:dyDescent="0.25">
      <c r="S87" s="16"/>
      <c r="T87" s="20"/>
      <c r="U87" s="20"/>
      <c r="V87" s="20"/>
      <c r="W87" s="20"/>
      <c r="X87" s="20"/>
      <c r="Y87" s="20"/>
      <c r="Z87" s="30"/>
      <c r="AE87" s="16"/>
      <c r="AH87" s="19"/>
    </row>
    <row r="88" spans="19:34" x14ac:dyDescent="0.25">
      <c r="S88" s="16"/>
      <c r="T88" s="20"/>
      <c r="U88" s="20"/>
      <c r="V88" s="20"/>
      <c r="W88" s="20"/>
      <c r="X88" s="20"/>
      <c r="Y88" s="20"/>
      <c r="Z88" s="30"/>
      <c r="AE88" s="16"/>
      <c r="AH88" s="19"/>
    </row>
    <row r="89" spans="19:34" x14ac:dyDescent="0.25">
      <c r="S89" s="16"/>
      <c r="T89" s="20"/>
      <c r="U89" s="20"/>
      <c r="V89" s="20"/>
      <c r="W89" s="20"/>
      <c r="X89" s="20"/>
      <c r="Y89" s="20"/>
      <c r="Z89" s="30"/>
      <c r="AE89" s="16"/>
      <c r="AH89" s="19"/>
    </row>
    <row r="90" spans="19:34" x14ac:dyDescent="0.25">
      <c r="S90" s="16"/>
      <c r="T90" s="20"/>
      <c r="U90" s="20"/>
      <c r="V90" s="20"/>
      <c r="W90" s="20"/>
      <c r="X90" s="20"/>
      <c r="Y90" s="20"/>
      <c r="Z90" s="30"/>
      <c r="AE90" s="16"/>
      <c r="AH90" s="19"/>
    </row>
    <row r="91" spans="19:34" x14ac:dyDescent="0.25">
      <c r="S91" s="16"/>
      <c r="T91" s="20"/>
      <c r="U91" s="20"/>
      <c r="V91" s="20"/>
      <c r="W91" s="20"/>
      <c r="X91" s="20"/>
      <c r="Y91" s="20"/>
      <c r="Z91" s="30"/>
      <c r="AE91" s="16"/>
      <c r="AH91" s="19"/>
    </row>
    <row r="92" spans="19:34" x14ac:dyDescent="0.25">
      <c r="S92" s="16"/>
      <c r="T92" s="20"/>
      <c r="U92" s="20"/>
      <c r="V92" s="20"/>
      <c r="W92" s="20"/>
      <c r="X92" s="20"/>
      <c r="Y92" s="20"/>
      <c r="Z92" s="30"/>
      <c r="AE92" s="16"/>
      <c r="AH92" s="19"/>
    </row>
    <row r="93" spans="19:34" x14ac:dyDescent="0.25">
      <c r="S93" s="16"/>
      <c r="T93" s="20"/>
      <c r="U93" s="20"/>
      <c r="V93" s="20"/>
      <c r="W93" s="20"/>
      <c r="X93" s="20"/>
      <c r="Y93" s="20"/>
      <c r="Z93" s="30"/>
      <c r="AE93" s="16"/>
      <c r="AH93" s="19"/>
    </row>
    <row r="94" spans="19:34" x14ac:dyDescent="0.25">
      <c r="S94" s="16"/>
      <c r="T94" s="20"/>
      <c r="U94" s="20"/>
      <c r="V94" s="20"/>
      <c r="W94" s="20"/>
      <c r="X94" s="20"/>
      <c r="Y94" s="20"/>
      <c r="Z94" s="30"/>
      <c r="AE94" s="16"/>
      <c r="AH94" s="19"/>
    </row>
    <row r="95" spans="19:34" x14ac:dyDescent="0.25">
      <c r="S95" s="16"/>
      <c r="T95" s="20"/>
      <c r="U95" s="20"/>
      <c r="V95" s="20"/>
      <c r="W95" s="20"/>
      <c r="X95" s="20"/>
      <c r="Y95" s="20"/>
      <c r="Z95" s="30"/>
      <c r="AE95" s="16"/>
      <c r="AH95" s="19"/>
    </row>
    <row r="96" spans="19:34" x14ac:dyDescent="0.25">
      <c r="S96" s="16"/>
      <c r="T96" s="20"/>
      <c r="U96" s="20"/>
      <c r="V96" s="20"/>
      <c r="W96" s="20"/>
      <c r="X96" s="20"/>
      <c r="Y96" s="20"/>
      <c r="Z96" s="30"/>
      <c r="AE96" s="16"/>
      <c r="AH96" s="19"/>
    </row>
    <row r="97" spans="19:34" x14ac:dyDescent="0.25">
      <c r="S97" s="16"/>
      <c r="T97" s="20"/>
      <c r="U97" s="20"/>
      <c r="V97" s="20"/>
      <c r="W97" s="20"/>
      <c r="X97" s="20"/>
      <c r="Y97" s="20"/>
      <c r="Z97" s="30"/>
      <c r="AE97" s="16"/>
      <c r="AH97" s="19"/>
    </row>
    <row r="98" spans="19:34" x14ac:dyDescent="0.25">
      <c r="S98" s="16"/>
      <c r="T98" s="20"/>
      <c r="U98" s="20"/>
      <c r="V98" s="20"/>
      <c r="W98" s="20"/>
      <c r="X98" s="20"/>
      <c r="Y98" s="20"/>
      <c r="Z98" s="30"/>
      <c r="AE98" s="16"/>
      <c r="AH98" s="19"/>
    </row>
    <row r="99" spans="19:34" x14ac:dyDescent="0.25">
      <c r="S99" s="16"/>
      <c r="T99" s="20"/>
      <c r="U99" s="20"/>
      <c r="V99" s="20"/>
      <c r="W99" s="20"/>
      <c r="X99" s="20"/>
      <c r="Y99" s="20"/>
      <c r="Z99" s="30"/>
      <c r="AE99" s="16"/>
      <c r="AH99" s="19"/>
    </row>
    <row r="100" spans="19:34" x14ac:dyDescent="0.25">
      <c r="S100" s="16"/>
      <c r="T100" s="20"/>
      <c r="U100" s="20"/>
      <c r="V100" s="20"/>
      <c r="W100" s="20"/>
      <c r="X100" s="20"/>
      <c r="Y100" s="20"/>
      <c r="Z100" s="30"/>
      <c r="AE100" s="16"/>
      <c r="AH100" s="19"/>
    </row>
    <row r="101" spans="19:34" x14ac:dyDescent="0.25">
      <c r="S101" s="16"/>
      <c r="T101" s="20"/>
      <c r="U101" s="20"/>
      <c r="V101" s="20"/>
      <c r="W101" s="20"/>
      <c r="X101" s="20"/>
      <c r="Y101" s="20"/>
      <c r="Z101" s="30"/>
      <c r="AE101" s="16"/>
      <c r="AH101" s="19"/>
    </row>
    <row r="102" spans="19:34" x14ac:dyDescent="0.25">
      <c r="S102" s="16"/>
      <c r="T102" s="20"/>
      <c r="U102" s="20"/>
      <c r="V102" s="20"/>
      <c r="W102" s="20"/>
      <c r="X102" s="20"/>
      <c r="Y102" s="20"/>
      <c r="Z102" s="30"/>
      <c r="AE102" s="16"/>
      <c r="AH102" s="19"/>
    </row>
    <row r="103" spans="19:34" x14ac:dyDescent="0.25">
      <c r="S103" s="16"/>
      <c r="T103" s="20"/>
      <c r="U103" s="20"/>
      <c r="V103" s="20"/>
      <c r="W103" s="20"/>
      <c r="X103" s="20"/>
      <c r="Y103" s="20"/>
      <c r="Z103" s="30"/>
      <c r="AE103" s="16"/>
      <c r="AH103" s="19"/>
    </row>
    <row r="104" spans="19:34" x14ac:dyDescent="0.25">
      <c r="S104" s="16"/>
      <c r="T104" s="20"/>
      <c r="U104" s="20"/>
      <c r="V104" s="20"/>
      <c r="W104" s="20"/>
      <c r="X104" s="20"/>
      <c r="Y104" s="20"/>
      <c r="Z104" s="30"/>
      <c r="AE104" s="16"/>
      <c r="AH104" s="19"/>
    </row>
    <row r="105" spans="19:34" x14ac:dyDescent="0.25">
      <c r="S105" s="16"/>
      <c r="T105" s="20"/>
      <c r="U105" s="20"/>
      <c r="V105" s="20"/>
      <c r="W105" s="20"/>
      <c r="X105" s="20"/>
      <c r="Y105" s="20"/>
      <c r="Z105" s="30"/>
      <c r="AE105" s="16"/>
      <c r="AH105" s="19"/>
    </row>
    <row r="106" spans="19:34" x14ac:dyDescent="0.25">
      <c r="S106" s="16"/>
      <c r="T106" s="20"/>
      <c r="U106" s="20"/>
      <c r="V106" s="20"/>
      <c r="W106" s="20"/>
      <c r="X106" s="20"/>
      <c r="Y106" s="20"/>
      <c r="Z106" s="30"/>
      <c r="AE106" s="16"/>
      <c r="AH106" s="19"/>
    </row>
    <row r="107" spans="19:34" x14ac:dyDescent="0.25">
      <c r="S107" s="16"/>
      <c r="T107" s="20"/>
      <c r="U107" s="20"/>
      <c r="V107" s="20"/>
      <c r="W107" s="20"/>
      <c r="X107" s="20"/>
      <c r="Y107" s="20"/>
      <c r="Z107" s="30"/>
      <c r="AE107" s="16"/>
      <c r="AH107" s="19"/>
    </row>
    <row r="108" spans="19:34" x14ac:dyDescent="0.25">
      <c r="S108" s="16"/>
      <c r="T108" s="20"/>
      <c r="U108" s="20"/>
      <c r="V108" s="20"/>
      <c r="W108" s="20"/>
      <c r="X108" s="20"/>
      <c r="Y108" s="20"/>
      <c r="Z108" s="30"/>
      <c r="AE108" s="16"/>
      <c r="AH108" s="19"/>
    </row>
    <row r="109" spans="19:34" x14ac:dyDescent="0.25">
      <c r="S109" s="16"/>
      <c r="T109" s="20"/>
      <c r="U109" s="20"/>
      <c r="V109" s="20"/>
      <c r="W109" s="20"/>
      <c r="X109" s="20"/>
      <c r="Y109" s="20"/>
      <c r="Z109" s="30"/>
      <c r="AE109" s="16"/>
      <c r="AH109" s="19"/>
    </row>
    <row r="110" spans="19:34" x14ac:dyDescent="0.25">
      <c r="S110" s="16"/>
      <c r="T110" s="20"/>
      <c r="U110" s="20"/>
      <c r="V110" s="20"/>
      <c r="W110" s="20"/>
      <c r="X110" s="20"/>
      <c r="Y110" s="20"/>
      <c r="Z110" s="30"/>
      <c r="AE110" s="16"/>
      <c r="AH110" s="19"/>
    </row>
    <row r="111" spans="19:34" x14ac:dyDescent="0.25">
      <c r="S111" s="16"/>
      <c r="T111" s="20"/>
      <c r="U111" s="20"/>
      <c r="V111" s="20"/>
      <c r="W111" s="20"/>
      <c r="X111" s="20"/>
      <c r="Y111" s="20"/>
      <c r="Z111" s="30"/>
      <c r="AE111" s="16"/>
      <c r="AH111" s="19"/>
    </row>
    <row r="112" spans="19:34" x14ac:dyDescent="0.25">
      <c r="S112" s="16"/>
      <c r="T112" s="20"/>
      <c r="U112" s="20"/>
      <c r="V112" s="20"/>
      <c r="W112" s="20"/>
      <c r="X112" s="20"/>
      <c r="Y112" s="20"/>
      <c r="Z112" s="30"/>
      <c r="AE112" s="16"/>
      <c r="AH112" s="19"/>
    </row>
    <row r="113" spans="19:34" x14ac:dyDescent="0.25">
      <c r="S113" s="16"/>
      <c r="T113" s="20"/>
      <c r="U113" s="20"/>
      <c r="V113" s="20"/>
      <c r="W113" s="20"/>
      <c r="X113" s="20"/>
      <c r="Y113" s="20"/>
      <c r="Z113" s="30"/>
      <c r="AE113" s="16"/>
      <c r="AH113" s="19"/>
    </row>
    <row r="114" spans="19:34" x14ac:dyDescent="0.25">
      <c r="S114" s="16"/>
      <c r="T114" s="20"/>
      <c r="U114" s="20"/>
      <c r="V114" s="20"/>
      <c r="W114" s="20"/>
      <c r="X114" s="20"/>
      <c r="Y114" s="20"/>
      <c r="Z114" s="30"/>
      <c r="AE114" s="16"/>
      <c r="AH114" s="19"/>
    </row>
    <row r="115" spans="19:34" x14ac:dyDescent="0.25">
      <c r="S115" s="16"/>
      <c r="T115" s="20"/>
      <c r="U115" s="20"/>
      <c r="V115" s="20"/>
      <c r="W115" s="20"/>
      <c r="X115" s="20"/>
      <c r="Y115" s="20"/>
      <c r="Z115" s="30"/>
      <c r="AE115" s="16"/>
      <c r="AH115" s="19"/>
    </row>
    <row r="116" spans="19:34" x14ac:dyDescent="0.25">
      <c r="S116" s="16"/>
      <c r="T116" s="20"/>
      <c r="U116" s="20"/>
      <c r="V116" s="20"/>
      <c r="W116" s="20"/>
      <c r="X116" s="20"/>
      <c r="Y116" s="20"/>
      <c r="Z116" s="30"/>
      <c r="AE116" s="16"/>
      <c r="AH116" s="19"/>
    </row>
    <row r="117" spans="19:34" x14ac:dyDescent="0.25">
      <c r="S117" s="16"/>
      <c r="T117" s="20"/>
      <c r="U117" s="20"/>
      <c r="V117" s="20"/>
      <c r="W117" s="20"/>
      <c r="X117" s="20"/>
      <c r="Y117" s="20"/>
      <c r="Z117" s="30"/>
      <c r="AE117" s="16"/>
      <c r="AH117" s="19"/>
    </row>
    <row r="118" spans="19:34" x14ac:dyDescent="0.25">
      <c r="S118" s="16"/>
      <c r="T118" s="20"/>
      <c r="U118" s="20"/>
      <c r="V118" s="20"/>
      <c r="W118" s="20"/>
      <c r="X118" s="20"/>
      <c r="Y118" s="20"/>
      <c r="Z118" s="30"/>
      <c r="AE118" s="16"/>
      <c r="AH118" s="19"/>
    </row>
    <row r="119" spans="19:34" x14ac:dyDescent="0.25">
      <c r="S119" s="16"/>
      <c r="T119" s="20"/>
      <c r="U119" s="20"/>
      <c r="V119" s="20"/>
      <c r="W119" s="20"/>
      <c r="X119" s="20"/>
      <c r="Y119" s="20"/>
      <c r="Z119" s="30"/>
      <c r="AE119" s="16"/>
      <c r="AH119" s="19"/>
    </row>
    <row r="120" spans="19:34" x14ac:dyDescent="0.25">
      <c r="S120" s="16"/>
      <c r="T120" s="20"/>
      <c r="U120" s="20"/>
      <c r="V120" s="20"/>
      <c r="W120" s="20"/>
      <c r="X120" s="20"/>
      <c r="Y120" s="20"/>
      <c r="Z120" s="30"/>
      <c r="AE120" s="16"/>
      <c r="AH120" s="19"/>
    </row>
    <row r="121" spans="19:34" x14ac:dyDescent="0.25">
      <c r="S121" s="16"/>
      <c r="T121" s="20"/>
      <c r="U121" s="20"/>
      <c r="V121" s="20"/>
      <c r="W121" s="20"/>
      <c r="X121" s="20"/>
      <c r="Y121" s="20"/>
      <c r="Z121" s="30"/>
      <c r="AE121" s="16"/>
      <c r="AH121" s="19"/>
    </row>
    <row r="122" spans="19:34" x14ac:dyDescent="0.25">
      <c r="S122" s="16"/>
      <c r="T122" s="20"/>
      <c r="U122" s="20"/>
      <c r="V122" s="20"/>
      <c r="W122" s="20"/>
      <c r="X122" s="20"/>
      <c r="Y122" s="20"/>
      <c r="Z122" s="30"/>
      <c r="AE122" s="16"/>
      <c r="AH122" s="19"/>
    </row>
    <row r="123" spans="19:34" x14ac:dyDescent="0.25">
      <c r="S123" s="16"/>
      <c r="T123" s="20"/>
      <c r="U123" s="20"/>
      <c r="V123" s="20"/>
      <c r="W123" s="20"/>
      <c r="X123" s="20"/>
      <c r="Y123" s="20"/>
      <c r="Z123" s="30"/>
      <c r="AE123" s="16"/>
      <c r="AH123" s="19"/>
    </row>
    <row r="124" spans="19:34" x14ac:dyDescent="0.25">
      <c r="S124" s="16"/>
      <c r="T124" s="20"/>
      <c r="U124" s="20"/>
      <c r="V124" s="20"/>
      <c r="W124" s="20"/>
      <c r="X124" s="20"/>
      <c r="Y124" s="20"/>
      <c r="Z124" s="30"/>
      <c r="AE124" s="16"/>
      <c r="AH124" s="19"/>
    </row>
    <row r="125" spans="19:34" x14ac:dyDescent="0.25">
      <c r="S125" s="16"/>
      <c r="T125" s="20"/>
      <c r="U125" s="20"/>
      <c r="V125" s="20"/>
      <c r="W125" s="20"/>
      <c r="X125" s="20"/>
      <c r="Y125" s="20"/>
      <c r="Z125" s="30"/>
      <c r="AE125" s="16"/>
      <c r="AH125" s="19"/>
    </row>
    <row r="126" spans="19:34" x14ac:dyDescent="0.25">
      <c r="S126" s="16"/>
      <c r="T126" s="20"/>
      <c r="U126" s="20"/>
      <c r="V126" s="20"/>
      <c r="W126" s="20"/>
      <c r="X126" s="20"/>
      <c r="Y126" s="20"/>
      <c r="Z126" s="30"/>
      <c r="AE126" s="16"/>
      <c r="AH126" s="19"/>
    </row>
    <row r="127" spans="19:34" x14ac:dyDescent="0.25">
      <c r="S127" s="16"/>
      <c r="T127" s="20"/>
      <c r="U127" s="20"/>
      <c r="V127" s="20"/>
      <c r="W127" s="20"/>
      <c r="X127" s="20"/>
      <c r="Y127" s="20"/>
      <c r="Z127" s="30"/>
      <c r="AE127" s="16"/>
      <c r="AH127" s="19"/>
    </row>
    <row r="128" spans="19:34" x14ac:dyDescent="0.25">
      <c r="S128" s="16"/>
      <c r="T128" s="20"/>
      <c r="U128" s="20"/>
      <c r="V128" s="20"/>
      <c r="W128" s="20"/>
      <c r="X128" s="20"/>
      <c r="Y128" s="20"/>
      <c r="Z128" s="30"/>
      <c r="AE128" s="16"/>
      <c r="AH128" s="19"/>
    </row>
    <row r="129" spans="19:34" x14ac:dyDescent="0.25">
      <c r="S129" s="16"/>
      <c r="T129" s="20"/>
      <c r="U129" s="20"/>
      <c r="V129" s="20"/>
      <c r="W129" s="20"/>
      <c r="X129" s="20"/>
      <c r="Y129" s="20"/>
      <c r="Z129" s="30"/>
      <c r="AE129" s="16"/>
      <c r="AH129" s="19"/>
    </row>
    <row r="130" spans="19:34" x14ac:dyDescent="0.25">
      <c r="S130" s="16"/>
      <c r="T130" s="20"/>
      <c r="U130" s="20"/>
      <c r="V130" s="20"/>
      <c r="W130" s="20"/>
      <c r="X130" s="20"/>
      <c r="Y130" s="20"/>
      <c r="Z130" s="30"/>
      <c r="AE130" s="16"/>
      <c r="AH130" s="19"/>
    </row>
    <row r="131" spans="19:34" x14ac:dyDescent="0.25">
      <c r="S131" s="16"/>
      <c r="T131" s="20"/>
      <c r="U131" s="20"/>
      <c r="V131" s="20"/>
      <c r="W131" s="20"/>
      <c r="X131" s="20"/>
      <c r="Y131" s="20"/>
      <c r="Z131" s="30"/>
      <c r="AE131" s="16"/>
      <c r="AH131" s="19"/>
    </row>
    <row r="132" spans="19:34" x14ac:dyDescent="0.25">
      <c r="S132" s="16"/>
      <c r="T132" s="20"/>
      <c r="U132" s="20"/>
      <c r="V132" s="20"/>
      <c r="W132" s="20"/>
      <c r="X132" s="20"/>
      <c r="Y132" s="20"/>
      <c r="Z132" s="30"/>
      <c r="AE132" s="16"/>
      <c r="AH132" s="19"/>
    </row>
    <row r="133" spans="19:34" x14ac:dyDescent="0.25">
      <c r="S133" s="16"/>
      <c r="T133" s="20"/>
      <c r="U133" s="20"/>
      <c r="V133" s="20"/>
      <c r="W133" s="20"/>
      <c r="X133" s="20"/>
      <c r="Y133" s="20"/>
      <c r="Z133" s="30"/>
      <c r="AE133" s="16"/>
      <c r="AH133" s="19"/>
    </row>
    <row r="134" spans="19:34" x14ac:dyDescent="0.25">
      <c r="S134" s="16"/>
      <c r="T134" s="20"/>
      <c r="U134" s="20"/>
      <c r="V134" s="20"/>
      <c r="W134" s="20"/>
      <c r="X134" s="20"/>
      <c r="Y134" s="20"/>
      <c r="Z134" s="30"/>
      <c r="AE134" s="16"/>
      <c r="AH134" s="19"/>
    </row>
    <row r="135" spans="19:34" x14ac:dyDescent="0.25">
      <c r="S135" s="16"/>
      <c r="T135" s="20"/>
      <c r="U135" s="20"/>
      <c r="V135" s="20"/>
      <c r="W135" s="20"/>
      <c r="X135" s="20"/>
      <c r="Y135" s="20"/>
      <c r="Z135" s="30"/>
      <c r="AE135" s="16"/>
      <c r="AH135" s="19"/>
    </row>
    <row r="136" spans="19:34" x14ac:dyDescent="0.25">
      <c r="S136" s="16"/>
      <c r="T136" s="20"/>
      <c r="U136" s="20"/>
      <c r="V136" s="20"/>
      <c r="W136" s="20"/>
      <c r="X136" s="20"/>
      <c r="Y136" s="20"/>
      <c r="Z136" s="30"/>
      <c r="AE136" s="16"/>
      <c r="AH136" s="19"/>
    </row>
    <row r="137" spans="19:34" x14ac:dyDescent="0.25">
      <c r="S137" s="16"/>
      <c r="T137" s="20"/>
      <c r="U137" s="20"/>
      <c r="V137" s="20"/>
      <c r="W137" s="20"/>
      <c r="X137" s="20"/>
      <c r="Y137" s="20"/>
      <c r="Z137" s="30"/>
      <c r="AE137" s="16"/>
      <c r="AH137" s="19"/>
    </row>
    <row r="138" spans="19:34" x14ac:dyDescent="0.25">
      <c r="S138" s="16"/>
      <c r="T138" s="20"/>
      <c r="U138" s="20"/>
      <c r="V138" s="20"/>
      <c r="W138" s="20"/>
      <c r="X138" s="20"/>
      <c r="Y138" s="20"/>
      <c r="Z138" s="30"/>
      <c r="AE138" s="16"/>
      <c r="AH138" s="19"/>
    </row>
    <row r="139" spans="19:34" x14ac:dyDescent="0.25">
      <c r="S139" s="16"/>
      <c r="T139" s="20"/>
      <c r="U139" s="20"/>
      <c r="V139" s="20"/>
      <c r="W139" s="20"/>
      <c r="X139" s="20"/>
      <c r="Y139" s="20"/>
      <c r="Z139" s="30"/>
      <c r="AE139" s="16"/>
      <c r="AH139" s="19"/>
    </row>
    <row r="140" spans="19:34" x14ac:dyDescent="0.25">
      <c r="S140" s="16"/>
      <c r="T140" s="20"/>
      <c r="U140" s="20"/>
      <c r="V140" s="20"/>
      <c r="W140" s="20"/>
      <c r="X140" s="20"/>
      <c r="Y140" s="20"/>
      <c r="Z140" s="30"/>
      <c r="AE140" s="16"/>
      <c r="AH140" s="19"/>
    </row>
    <row r="141" spans="19:34" x14ac:dyDescent="0.25">
      <c r="S141" s="16"/>
      <c r="T141" s="20"/>
      <c r="U141" s="20"/>
      <c r="V141" s="20"/>
      <c r="W141" s="20"/>
      <c r="X141" s="20"/>
      <c r="Y141" s="20"/>
      <c r="Z141" s="30"/>
      <c r="AE141" s="16"/>
      <c r="AH141" s="19"/>
    </row>
    <row r="142" spans="19:34" x14ac:dyDescent="0.25">
      <c r="S142" s="16"/>
      <c r="T142" s="20"/>
      <c r="U142" s="20"/>
      <c r="V142" s="20"/>
      <c r="W142" s="20"/>
      <c r="X142" s="20"/>
      <c r="Y142" s="20"/>
      <c r="Z142" s="30"/>
      <c r="AE142" s="16"/>
      <c r="AH142" s="19"/>
    </row>
    <row r="143" spans="19:34" x14ac:dyDescent="0.25">
      <c r="S143" s="16"/>
      <c r="T143" s="20"/>
      <c r="U143" s="20"/>
      <c r="V143" s="20"/>
      <c r="W143" s="20"/>
      <c r="X143" s="20"/>
      <c r="Y143" s="20"/>
      <c r="Z143" s="30"/>
      <c r="AE143" s="16"/>
      <c r="AH143" s="19"/>
    </row>
    <row r="144" spans="19:34" x14ac:dyDescent="0.25">
      <c r="S144" s="16"/>
      <c r="T144" s="20"/>
      <c r="U144" s="20"/>
      <c r="V144" s="20"/>
      <c r="W144" s="20"/>
      <c r="X144" s="20"/>
      <c r="Y144" s="20"/>
      <c r="Z144" s="30"/>
      <c r="AE144" s="16"/>
      <c r="AH144" s="19"/>
    </row>
    <row r="145" spans="19:34" x14ac:dyDescent="0.25">
      <c r="S145" s="16"/>
      <c r="T145" s="20"/>
      <c r="U145" s="20"/>
      <c r="V145" s="20"/>
      <c r="W145" s="20"/>
      <c r="X145" s="20"/>
      <c r="Y145" s="20"/>
      <c r="Z145" s="30"/>
      <c r="AE145" s="16"/>
      <c r="AH145" s="19"/>
    </row>
    <row r="146" spans="19:34" x14ac:dyDescent="0.25">
      <c r="S146" s="16"/>
      <c r="T146" s="20"/>
      <c r="U146" s="20"/>
      <c r="V146" s="20"/>
      <c r="W146" s="20"/>
      <c r="X146" s="20"/>
      <c r="Y146" s="20"/>
      <c r="Z146" s="30"/>
      <c r="AE146" s="16"/>
      <c r="AH146" s="19"/>
    </row>
    <row r="147" spans="19:34" x14ac:dyDescent="0.25">
      <c r="S147" s="16"/>
      <c r="T147" s="20"/>
      <c r="U147" s="20"/>
      <c r="V147" s="20"/>
      <c r="W147" s="20"/>
      <c r="X147" s="20"/>
      <c r="Y147" s="20"/>
      <c r="Z147" s="30"/>
      <c r="AE147" s="16"/>
      <c r="AH147" s="19"/>
    </row>
    <row r="148" spans="19:34" x14ac:dyDescent="0.25">
      <c r="S148" s="16"/>
      <c r="T148" s="20"/>
      <c r="U148" s="20"/>
      <c r="V148" s="20"/>
      <c r="W148" s="20"/>
      <c r="X148" s="20"/>
      <c r="Y148" s="20"/>
      <c r="Z148" s="30"/>
      <c r="AE148" s="16"/>
      <c r="AH148" s="19"/>
    </row>
    <row r="149" spans="19:34" x14ac:dyDescent="0.25">
      <c r="S149" s="16"/>
      <c r="T149" s="20"/>
      <c r="U149" s="20"/>
      <c r="V149" s="20"/>
      <c r="W149" s="20"/>
      <c r="X149" s="20"/>
      <c r="Y149" s="20"/>
      <c r="Z149" s="30"/>
      <c r="AE149" s="16"/>
      <c r="AH149" s="19"/>
    </row>
    <row r="150" spans="19:34" x14ac:dyDescent="0.25">
      <c r="S150" s="16"/>
      <c r="T150" s="20"/>
      <c r="U150" s="20"/>
      <c r="V150" s="20"/>
      <c r="W150" s="20"/>
      <c r="X150" s="20"/>
      <c r="Y150" s="20"/>
      <c r="Z150" s="30"/>
      <c r="AE150" s="16"/>
      <c r="AH150" s="19"/>
    </row>
    <row r="151" spans="19:34" x14ac:dyDescent="0.25">
      <c r="S151" s="16"/>
      <c r="T151" s="20"/>
      <c r="U151" s="20"/>
      <c r="V151" s="20"/>
      <c r="W151" s="20"/>
      <c r="X151" s="20"/>
      <c r="Y151" s="20"/>
      <c r="Z151" s="30"/>
      <c r="AE151" s="16"/>
      <c r="AH151" s="19"/>
    </row>
    <row r="152" spans="19:34" x14ac:dyDescent="0.25">
      <c r="S152" s="16"/>
      <c r="T152" s="20"/>
      <c r="U152" s="20"/>
      <c r="V152" s="20"/>
      <c r="W152" s="20"/>
      <c r="X152" s="20"/>
      <c r="Y152" s="20"/>
      <c r="Z152" s="30"/>
      <c r="AE152" s="16"/>
      <c r="AH152" s="19"/>
    </row>
    <row r="153" spans="19:34" x14ac:dyDescent="0.25">
      <c r="S153" s="16"/>
      <c r="T153" s="20"/>
      <c r="U153" s="20"/>
      <c r="V153" s="20"/>
      <c r="W153" s="20"/>
      <c r="X153" s="20"/>
      <c r="Y153" s="20"/>
      <c r="Z153" s="30"/>
      <c r="AE153" s="16"/>
      <c r="AH153" s="19"/>
    </row>
    <row r="154" spans="19:34" x14ac:dyDescent="0.25">
      <c r="S154" s="16"/>
      <c r="T154" s="20"/>
      <c r="U154" s="20"/>
      <c r="V154" s="20"/>
      <c r="W154" s="20"/>
      <c r="X154" s="20"/>
      <c r="Y154" s="20"/>
      <c r="Z154" s="30"/>
      <c r="AE154" s="16"/>
      <c r="AH154" s="19"/>
    </row>
    <row r="155" spans="19:34" x14ac:dyDescent="0.25">
      <c r="S155" s="16"/>
      <c r="T155" s="20"/>
      <c r="U155" s="20"/>
      <c r="V155" s="20"/>
      <c r="W155" s="20"/>
      <c r="X155" s="20"/>
      <c r="Y155" s="20"/>
      <c r="Z155" s="30"/>
      <c r="AE155" s="16"/>
      <c r="AH155" s="19"/>
    </row>
    <row r="156" spans="19:34" x14ac:dyDescent="0.25">
      <c r="S156" s="16"/>
      <c r="T156" s="20"/>
      <c r="U156" s="20"/>
      <c r="V156" s="20"/>
      <c r="W156" s="20"/>
      <c r="X156" s="20"/>
      <c r="Y156" s="20"/>
      <c r="Z156" s="30"/>
      <c r="AE156" s="16"/>
      <c r="AH156" s="19"/>
    </row>
    <row r="157" spans="19:34" x14ac:dyDescent="0.25">
      <c r="S157" s="16"/>
      <c r="T157" s="20"/>
      <c r="U157" s="20"/>
      <c r="V157" s="20"/>
      <c r="W157" s="20"/>
      <c r="X157" s="20"/>
      <c r="Y157" s="20"/>
      <c r="Z157" s="30"/>
      <c r="AE157" s="16"/>
      <c r="AH157" s="19"/>
    </row>
    <row r="158" spans="19:34" x14ac:dyDescent="0.25">
      <c r="S158" s="16"/>
      <c r="T158" s="20"/>
      <c r="U158" s="20"/>
      <c r="V158" s="20"/>
      <c r="W158" s="20"/>
      <c r="X158" s="20"/>
      <c r="Y158" s="20"/>
      <c r="Z158" s="30"/>
      <c r="AE158" s="16"/>
      <c r="AH158" s="19"/>
    </row>
    <row r="159" spans="19:34" x14ac:dyDescent="0.25">
      <c r="S159" s="16"/>
      <c r="T159" s="20"/>
      <c r="U159" s="20"/>
      <c r="V159" s="20"/>
      <c r="W159" s="20"/>
      <c r="X159" s="20"/>
      <c r="Y159" s="20"/>
      <c r="Z159" s="30"/>
      <c r="AE159" s="16"/>
      <c r="AH159" s="19"/>
    </row>
    <row r="160" spans="19:34" x14ac:dyDescent="0.25">
      <c r="S160" s="16"/>
      <c r="T160" s="20"/>
      <c r="U160" s="20"/>
      <c r="V160" s="20"/>
      <c r="W160" s="20"/>
      <c r="X160" s="20"/>
      <c r="Y160" s="20"/>
      <c r="Z160" s="30"/>
      <c r="AE160" s="16"/>
      <c r="AH160" s="19"/>
    </row>
    <row r="161" spans="19:34" x14ac:dyDescent="0.25">
      <c r="S161" s="16"/>
      <c r="T161" s="20"/>
      <c r="U161" s="20"/>
      <c r="V161" s="20"/>
      <c r="W161" s="20"/>
      <c r="X161" s="20"/>
      <c r="Y161" s="20"/>
      <c r="Z161" s="30"/>
      <c r="AE161" s="16"/>
      <c r="AH161" s="19"/>
    </row>
    <row r="162" spans="19:34" x14ac:dyDescent="0.25">
      <c r="S162" s="16"/>
      <c r="T162" s="20"/>
      <c r="U162" s="20"/>
      <c r="V162" s="20"/>
      <c r="W162" s="20"/>
      <c r="X162" s="20"/>
      <c r="Y162" s="20"/>
      <c r="Z162" s="30"/>
      <c r="AE162" s="16"/>
      <c r="AH162" s="19"/>
    </row>
    <row r="163" spans="19:34" x14ac:dyDescent="0.25">
      <c r="S163" s="16"/>
      <c r="T163" s="20"/>
      <c r="U163" s="20"/>
      <c r="V163" s="20"/>
      <c r="W163" s="20"/>
      <c r="X163" s="20"/>
      <c r="Y163" s="20"/>
      <c r="Z163" s="30"/>
      <c r="AE163" s="16"/>
      <c r="AH163" s="19"/>
    </row>
    <row r="164" spans="19:34" x14ac:dyDescent="0.25">
      <c r="S164" s="16"/>
      <c r="T164" s="20"/>
      <c r="U164" s="20"/>
      <c r="V164" s="20"/>
      <c r="W164" s="20"/>
      <c r="X164" s="20"/>
      <c r="Y164" s="20"/>
      <c r="Z164" s="30"/>
      <c r="AE164" s="16"/>
      <c r="AH164" s="19"/>
    </row>
    <row r="165" spans="19:34" x14ac:dyDescent="0.25">
      <c r="S165" s="16"/>
      <c r="T165" s="20"/>
      <c r="U165" s="20"/>
      <c r="V165" s="20"/>
      <c r="W165" s="20"/>
      <c r="X165" s="20"/>
      <c r="Y165" s="20"/>
      <c r="Z165" s="30"/>
      <c r="AE165" s="16"/>
      <c r="AH165" s="19"/>
    </row>
    <row r="166" spans="19:34" x14ac:dyDescent="0.25">
      <c r="S166" s="16"/>
      <c r="T166" s="20"/>
      <c r="U166" s="20"/>
      <c r="V166" s="20"/>
      <c r="W166" s="20"/>
      <c r="X166" s="20"/>
      <c r="Y166" s="20"/>
      <c r="Z166" s="30"/>
      <c r="AE166" s="16"/>
      <c r="AH166" s="19"/>
    </row>
    <row r="167" spans="19:34" x14ac:dyDescent="0.25">
      <c r="S167" s="16"/>
      <c r="T167" s="20"/>
      <c r="U167" s="20"/>
      <c r="V167" s="20"/>
      <c r="W167" s="20"/>
      <c r="X167" s="20"/>
      <c r="Y167" s="20"/>
      <c r="Z167" s="30"/>
      <c r="AE167" s="16"/>
      <c r="AH167" s="19"/>
    </row>
    <row r="168" spans="19:34" x14ac:dyDescent="0.25">
      <c r="S168" s="16"/>
      <c r="T168" s="20"/>
      <c r="U168" s="20"/>
      <c r="V168" s="20"/>
      <c r="W168" s="20"/>
      <c r="X168" s="20"/>
      <c r="Y168" s="20"/>
      <c r="Z168" s="30"/>
      <c r="AE168" s="16"/>
      <c r="AH168" s="19"/>
    </row>
    <row r="169" spans="19:34" x14ac:dyDescent="0.25">
      <c r="S169" s="16"/>
      <c r="T169" s="20"/>
      <c r="U169" s="20"/>
      <c r="V169" s="20"/>
      <c r="W169" s="20"/>
      <c r="X169" s="20"/>
      <c r="Y169" s="20"/>
      <c r="Z169" s="30"/>
      <c r="AE169" s="16"/>
      <c r="AH169" s="19"/>
    </row>
    <row r="170" spans="19:34" x14ac:dyDescent="0.25">
      <c r="S170" s="16"/>
      <c r="T170" s="20"/>
      <c r="U170" s="20"/>
      <c r="V170" s="20"/>
      <c r="W170" s="20"/>
      <c r="X170" s="20"/>
      <c r="Y170" s="20"/>
      <c r="Z170" s="30"/>
      <c r="AE170" s="16"/>
      <c r="AH170" s="19"/>
    </row>
    <row r="171" spans="19:34" x14ac:dyDescent="0.25">
      <c r="S171" s="16"/>
      <c r="T171" s="20"/>
      <c r="U171" s="20"/>
      <c r="V171" s="20"/>
      <c r="W171" s="20"/>
      <c r="X171" s="20"/>
      <c r="Y171" s="20"/>
      <c r="Z171" s="30"/>
      <c r="AE171" s="16"/>
      <c r="AH171" s="19"/>
    </row>
    <row r="172" spans="19:34" x14ac:dyDescent="0.25">
      <c r="S172" s="16"/>
      <c r="T172" s="20"/>
      <c r="U172" s="20"/>
      <c r="V172" s="20"/>
      <c r="W172" s="20"/>
      <c r="X172" s="20"/>
      <c r="Y172" s="20"/>
      <c r="Z172" s="30"/>
      <c r="AE172" s="16"/>
      <c r="AH172" s="19"/>
    </row>
    <row r="173" spans="19:34" x14ac:dyDescent="0.25">
      <c r="S173" s="16"/>
      <c r="T173" s="20"/>
      <c r="U173" s="20"/>
      <c r="V173" s="20"/>
      <c r="W173" s="20"/>
      <c r="X173" s="20"/>
      <c r="Y173" s="20"/>
      <c r="Z173" s="30"/>
      <c r="AE173" s="16"/>
      <c r="AH173" s="19"/>
    </row>
    <row r="174" spans="19:34" x14ac:dyDescent="0.25">
      <c r="S174" s="16"/>
      <c r="T174" s="20"/>
      <c r="U174" s="20"/>
      <c r="V174" s="20"/>
      <c r="W174" s="20"/>
      <c r="X174" s="20"/>
      <c r="Y174" s="20"/>
      <c r="Z174" s="30"/>
      <c r="AE174" s="16"/>
      <c r="AH174" s="19"/>
    </row>
    <row r="175" spans="19:34" x14ac:dyDescent="0.25">
      <c r="S175" s="16"/>
      <c r="T175" s="20"/>
      <c r="U175" s="20"/>
      <c r="V175" s="20"/>
      <c r="W175" s="20"/>
      <c r="X175" s="20"/>
      <c r="Y175" s="20"/>
      <c r="Z175" s="30"/>
      <c r="AE175" s="16"/>
      <c r="AH175" s="19"/>
    </row>
    <row r="176" spans="19:34" x14ac:dyDescent="0.25">
      <c r="S176" s="16"/>
      <c r="T176" s="20"/>
      <c r="U176" s="20"/>
      <c r="V176" s="20"/>
      <c r="W176" s="20"/>
      <c r="X176" s="20"/>
      <c r="Y176" s="20"/>
      <c r="Z176" s="30"/>
      <c r="AE176" s="16"/>
      <c r="AH176" s="19"/>
    </row>
    <row r="177" spans="19:34" x14ac:dyDescent="0.25">
      <c r="S177" s="16"/>
      <c r="T177" s="20"/>
      <c r="U177" s="20"/>
      <c r="V177" s="20"/>
      <c r="W177" s="20"/>
      <c r="X177" s="20"/>
      <c r="Y177" s="20"/>
      <c r="Z177" s="30"/>
      <c r="AE177" s="16"/>
      <c r="AH177" s="19"/>
    </row>
    <row r="178" spans="19:34" x14ac:dyDescent="0.25">
      <c r="S178" s="16"/>
      <c r="T178" s="20"/>
      <c r="U178" s="20"/>
      <c r="V178" s="20"/>
      <c r="W178" s="20"/>
      <c r="X178" s="20"/>
      <c r="Y178" s="20"/>
      <c r="Z178" s="30"/>
      <c r="AE178" s="16"/>
      <c r="AH178" s="19"/>
    </row>
    <row r="179" spans="19:34" x14ac:dyDescent="0.25">
      <c r="S179" s="16"/>
      <c r="T179" s="20"/>
      <c r="U179" s="20"/>
      <c r="V179" s="20"/>
      <c r="W179" s="20"/>
      <c r="X179" s="20"/>
      <c r="Y179" s="20"/>
      <c r="Z179" s="30"/>
      <c r="AE179" s="16"/>
      <c r="AH179" s="19"/>
    </row>
    <row r="180" spans="19:34" x14ac:dyDescent="0.25">
      <c r="S180" s="16"/>
      <c r="T180" s="20"/>
      <c r="U180" s="20"/>
      <c r="V180" s="20"/>
      <c r="W180" s="20"/>
      <c r="X180" s="20"/>
      <c r="Y180" s="20"/>
      <c r="Z180" s="30"/>
      <c r="AE180" s="16"/>
      <c r="AH180" s="19"/>
    </row>
    <row r="181" spans="19:34" x14ac:dyDescent="0.25">
      <c r="S181" s="16"/>
      <c r="T181" s="20"/>
      <c r="U181" s="20"/>
      <c r="V181" s="20"/>
      <c r="W181" s="20"/>
      <c r="X181" s="20"/>
      <c r="Y181" s="20"/>
      <c r="Z181" s="30"/>
      <c r="AE181" s="16"/>
      <c r="AH181" s="19"/>
    </row>
    <row r="182" spans="19:34" x14ac:dyDescent="0.25">
      <c r="S182" s="16"/>
      <c r="T182" s="20"/>
      <c r="U182" s="20"/>
      <c r="V182" s="20"/>
      <c r="W182" s="20"/>
      <c r="X182" s="20"/>
      <c r="Y182" s="20"/>
      <c r="Z182" s="30"/>
      <c r="AE182" s="16"/>
      <c r="AH182" s="19"/>
    </row>
    <row r="183" spans="19:34" x14ac:dyDescent="0.25">
      <c r="S183" s="16"/>
      <c r="T183" s="20"/>
      <c r="U183" s="20"/>
      <c r="V183" s="20"/>
      <c r="W183" s="20"/>
      <c r="X183" s="20"/>
      <c r="Y183" s="20"/>
      <c r="Z183" s="30"/>
      <c r="AE183" s="16"/>
      <c r="AH183" s="19"/>
    </row>
    <row r="184" spans="19:34" x14ac:dyDescent="0.25">
      <c r="S184" s="16"/>
      <c r="T184" s="20"/>
      <c r="U184" s="20"/>
      <c r="V184" s="20"/>
      <c r="W184" s="20"/>
      <c r="X184" s="20"/>
      <c r="Y184" s="20"/>
      <c r="Z184" s="30"/>
      <c r="AE184" s="16"/>
      <c r="AH184" s="19"/>
    </row>
    <row r="185" spans="19:34" x14ac:dyDescent="0.25">
      <c r="S185" s="16"/>
      <c r="T185" s="20"/>
      <c r="U185" s="20"/>
      <c r="V185" s="20"/>
      <c r="W185" s="20"/>
      <c r="X185" s="20"/>
      <c r="Y185" s="20"/>
      <c r="Z185" s="30"/>
      <c r="AE185" s="16"/>
      <c r="AH185" s="19"/>
    </row>
    <row r="186" spans="19:34" x14ac:dyDescent="0.25">
      <c r="S186" s="16"/>
      <c r="T186" s="20"/>
      <c r="U186" s="20"/>
      <c r="V186" s="20"/>
      <c r="W186" s="20"/>
      <c r="X186" s="20"/>
      <c r="Y186" s="20"/>
      <c r="Z186" s="30"/>
      <c r="AE186" s="16"/>
      <c r="AH186" s="19"/>
    </row>
    <row r="187" spans="19:34" x14ac:dyDescent="0.25">
      <c r="S187" s="16"/>
      <c r="T187" s="20"/>
      <c r="U187" s="20"/>
      <c r="V187" s="20"/>
      <c r="W187" s="20"/>
      <c r="X187" s="20"/>
      <c r="Y187" s="20"/>
      <c r="Z187" s="30"/>
      <c r="AE187" s="16"/>
      <c r="AH187" s="19"/>
    </row>
    <row r="188" spans="19:34" x14ac:dyDescent="0.25">
      <c r="S188" s="16"/>
      <c r="T188" s="20"/>
      <c r="U188" s="20"/>
      <c r="V188" s="20"/>
      <c r="W188" s="20"/>
      <c r="X188" s="20"/>
      <c r="Y188" s="20"/>
      <c r="Z188" s="30"/>
      <c r="AE188" s="16"/>
      <c r="AH188" s="19"/>
    </row>
    <row r="189" spans="19:34" x14ac:dyDescent="0.25">
      <c r="S189" s="16"/>
      <c r="T189" s="20"/>
      <c r="U189" s="20"/>
      <c r="V189" s="20"/>
      <c r="W189" s="20"/>
      <c r="X189" s="20"/>
      <c r="Y189" s="20"/>
      <c r="Z189" s="30"/>
      <c r="AE189" s="16"/>
      <c r="AH189" s="19"/>
    </row>
    <row r="190" spans="19:34" x14ac:dyDescent="0.25">
      <c r="S190" s="16"/>
      <c r="T190" s="20"/>
      <c r="U190" s="20"/>
      <c r="V190" s="20"/>
      <c r="W190" s="20"/>
      <c r="X190" s="20"/>
      <c r="Y190" s="20"/>
      <c r="Z190" s="30"/>
      <c r="AE190" s="16"/>
      <c r="AH190" s="19"/>
    </row>
    <row r="191" spans="19:34" x14ac:dyDescent="0.25">
      <c r="S191" s="16"/>
      <c r="T191" s="20"/>
      <c r="U191" s="20"/>
      <c r="V191" s="20"/>
      <c r="W191" s="20"/>
      <c r="X191" s="20"/>
      <c r="Y191" s="20"/>
      <c r="Z191" s="30"/>
      <c r="AE191" s="16"/>
      <c r="AH191" s="19"/>
    </row>
    <row r="192" spans="19:34" x14ac:dyDescent="0.25">
      <c r="S192" s="16"/>
      <c r="T192" s="20"/>
      <c r="U192" s="20"/>
      <c r="V192" s="20"/>
      <c r="W192" s="20"/>
      <c r="X192" s="20"/>
      <c r="Y192" s="20"/>
      <c r="Z192" s="30"/>
      <c r="AE192" s="16"/>
      <c r="AH192" s="19"/>
    </row>
    <row r="193" spans="19:34" x14ac:dyDescent="0.25">
      <c r="S193" s="16"/>
      <c r="T193" s="20"/>
      <c r="U193" s="20"/>
      <c r="V193" s="20"/>
      <c r="W193" s="20"/>
      <c r="X193" s="20"/>
      <c r="Y193" s="20"/>
      <c r="Z193" s="30"/>
      <c r="AE193" s="16"/>
      <c r="AH193" s="19"/>
    </row>
    <row r="194" spans="19:34" x14ac:dyDescent="0.25">
      <c r="S194" s="16"/>
      <c r="T194" s="20"/>
      <c r="U194" s="20"/>
      <c r="V194" s="20"/>
      <c r="W194" s="20"/>
      <c r="X194" s="20"/>
      <c r="Y194" s="20"/>
      <c r="Z194" s="30"/>
      <c r="AE194" s="16"/>
      <c r="AH194" s="19"/>
    </row>
    <row r="195" spans="19:34" x14ac:dyDescent="0.25">
      <c r="S195" s="16"/>
      <c r="T195" s="20"/>
      <c r="U195" s="20"/>
      <c r="V195" s="20"/>
      <c r="W195" s="20"/>
      <c r="X195" s="20"/>
      <c r="Y195" s="20"/>
      <c r="Z195" s="30"/>
      <c r="AE195" s="16"/>
      <c r="AH195" s="19"/>
    </row>
    <row r="196" spans="19:34" x14ac:dyDescent="0.25">
      <c r="S196" s="16"/>
      <c r="T196" s="20"/>
      <c r="U196" s="20"/>
      <c r="V196" s="20"/>
      <c r="W196" s="20"/>
      <c r="X196" s="20"/>
      <c r="Y196" s="20"/>
      <c r="Z196" s="30"/>
      <c r="AE196" s="16"/>
      <c r="AH196" s="19"/>
    </row>
    <row r="197" spans="19:34" x14ac:dyDescent="0.25">
      <c r="S197" s="16"/>
      <c r="T197" s="20"/>
      <c r="U197" s="20"/>
      <c r="V197" s="20"/>
      <c r="W197" s="20"/>
      <c r="X197" s="20"/>
      <c r="Y197" s="20"/>
      <c r="Z197" s="30"/>
      <c r="AE197" s="16"/>
      <c r="AH197" s="19"/>
    </row>
    <row r="198" spans="19:34" x14ac:dyDescent="0.25">
      <c r="S198" s="16"/>
      <c r="T198" s="20"/>
      <c r="U198" s="20"/>
      <c r="V198" s="20"/>
      <c r="W198" s="20"/>
      <c r="X198" s="20"/>
      <c r="Y198" s="20"/>
      <c r="Z198" s="30"/>
      <c r="AE198" s="16"/>
      <c r="AH198" s="19"/>
    </row>
    <row r="199" spans="19:34" x14ac:dyDescent="0.25">
      <c r="S199" s="16"/>
      <c r="T199" s="20"/>
      <c r="U199" s="20"/>
      <c r="V199" s="20"/>
      <c r="W199" s="20"/>
      <c r="X199" s="20"/>
      <c r="Y199" s="20"/>
      <c r="Z199" s="30"/>
      <c r="AE199" s="16"/>
      <c r="AH199" s="19"/>
    </row>
    <row r="200" spans="19:34" x14ac:dyDescent="0.25">
      <c r="S200" s="16"/>
      <c r="T200" s="20"/>
      <c r="U200" s="20"/>
      <c r="V200" s="20"/>
      <c r="W200" s="20"/>
      <c r="X200" s="20"/>
      <c r="Y200" s="20"/>
      <c r="Z200" s="30"/>
      <c r="AE200" s="16"/>
      <c r="AH200" s="19"/>
    </row>
    <row r="201" spans="19:34" x14ac:dyDescent="0.25">
      <c r="S201" s="16"/>
      <c r="T201" s="20"/>
      <c r="U201" s="20"/>
      <c r="V201" s="20"/>
      <c r="W201" s="20"/>
      <c r="X201" s="20"/>
      <c r="Y201" s="20"/>
      <c r="Z201" s="30"/>
      <c r="AE201" s="16"/>
      <c r="AH201" s="19"/>
    </row>
    <row r="202" spans="19:34" x14ac:dyDescent="0.25">
      <c r="S202" s="16"/>
      <c r="T202" s="20"/>
      <c r="U202" s="20"/>
      <c r="V202" s="20"/>
      <c r="W202" s="20"/>
      <c r="X202" s="20"/>
      <c r="Y202" s="20"/>
      <c r="Z202" s="30"/>
      <c r="AE202" s="16"/>
      <c r="AH202" s="19"/>
    </row>
    <row r="203" spans="19:34" x14ac:dyDescent="0.25">
      <c r="S203" s="16"/>
      <c r="T203" s="20"/>
      <c r="U203" s="20"/>
      <c r="V203" s="20"/>
      <c r="W203" s="20"/>
      <c r="X203" s="20"/>
      <c r="Y203" s="20"/>
      <c r="Z203" s="30"/>
      <c r="AE203" s="16"/>
      <c r="AH203" s="19"/>
    </row>
    <row r="204" spans="19:34" x14ac:dyDescent="0.25">
      <c r="S204" s="16"/>
      <c r="T204" s="20"/>
      <c r="U204" s="20"/>
      <c r="V204" s="20"/>
      <c r="W204" s="20"/>
      <c r="X204" s="20"/>
      <c r="Y204" s="20"/>
      <c r="Z204" s="30"/>
      <c r="AE204" s="16"/>
      <c r="AH204" s="19"/>
    </row>
    <row r="205" spans="19:34" x14ac:dyDescent="0.25">
      <c r="S205" s="16"/>
      <c r="T205" s="20"/>
      <c r="U205" s="20"/>
      <c r="V205" s="20"/>
      <c r="W205" s="20"/>
      <c r="X205" s="20"/>
      <c r="Y205" s="20"/>
      <c r="Z205" s="30"/>
      <c r="AE205" s="16"/>
      <c r="AH205" s="19"/>
    </row>
    <row r="206" spans="19:34" x14ac:dyDescent="0.25">
      <c r="S206" s="16"/>
      <c r="T206" s="20"/>
      <c r="U206" s="20"/>
      <c r="V206" s="20"/>
      <c r="W206" s="20"/>
      <c r="X206" s="20"/>
      <c r="Y206" s="20"/>
      <c r="Z206" s="30"/>
      <c r="AE206" s="16"/>
      <c r="AH206" s="19"/>
    </row>
    <row r="207" spans="19:34" x14ac:dyDescent="0.25">
      <c r="S207" s="16"/>
      <c r="T207" s="20"/>
      <c r="U207" s="20"/>
      <c r="V207" s="20"/>
      <c r="W207" s="20"/>
      <c r="X207" s="20"/>
      <c r="Y207" s="20"/>
      <c r="Z207" s="30"/>
      <c r="AE207" s="16"/>
      <c r="AH207" s="19"/>
    </row>
    <row r="208" spans="19:34" x14ac:dyDescent="0.25">
      <c r="S208" s="16"/>
      <c r="T208" s="20"/>
      <c r="U208" s="20"/>
      <c r="V208" s="20"/>
      <c r="W208" s="20"/>
      <c r="X208" s="20"/>
      <c r="Y208" s="20"/>
      <c r="Z208" s="30"/>
      <c r="AE208" s="16"/>
      <c r="AH208" s="19"/>
    </row>
    <row r="209" spans="19:34" x14ac:dyDescent="0.25">
      <c r="S209" s="16"/>
      <c r="T209" s="20"/>
      <c r="U209" s="20"/>
      <c r="V209" s="20"/>
      <c r="W209" s="20"/>
      <c r="X209" s="20"/>
      <c r="Y209" s="20"/>
      <c r="Z209" s="30"/>
      <c r="AE209" s="16"/>
      <c r="AH209" s="19"/>
    </row>
    <row r="210" spans="19:34" x14ac:dyDescent="0.25">
      <c r="S210" s="16"/>
      <c r="T210" s="20"/>
      <c r="U210" s="20"/>
      <c r="V210" s="20"/>
      <c r="W210" s="20"/>
      <c r="X210" s="20"/>
      <c r="Y210" s="20"/>
      <c r="Z210" s="30"/>
      <c r="AE210" s="16"/>
      <c r="AH210" s="19"/>
    </row>
    <row r="211" spans="19:34" x14ac:dyDescent="0.25">
      <c r="S211" s="16"/>
      <c r="T211" s="20"/>
      <c r="U211" s="20"/>
      <c r="V211" s="20"/>
      <c r="W211" s="20"/>
      <c r="X211" s="20"/>
      <c r="Y211" s="20"/>
      <c r="Z211" s="30"/>
      <c r="AE211" s="16"/>
      <c r="AH211" s="19"/>
    </row>
    <row r="212" spans="19:34" x14ac:dyDescent="0.25">
      <c r="S212" s="16"/>
      <c r="T212" s="20"/>
      <c r="U212" s="20"/>
      <c r="V212" s="20"/>
      <c r="W212" s="20"/>
      <c r="X212" s="20"/>
      <c r="Y212" s="20"/>
      <c r="Z212" s="30"/>
      <c r="AE212" s="16"/>
      <c r="AH212" s="19"/>
    </row>
    <row r="213" spans="19:34" x14ac:dyDescent="0.25">
      <c r="S213" s="16"/>
      <c r="T213" s="20"/>
      <c r="U213" s="20"/>
      <c r="V213" s="20"/>
      <c r="W213" s="20"/>
      <c r="X213" s="20"/>
      <c r="Y213" s="20"/>
      <c r="Z213" s="30"/>
      <c r="AE213" s="16"/>
      <c r="AH213" s="19"/>
    </row>
    <row r="214" spans="19:34" x14ac:dyDescent="0.25">
      <c r="S214" s="16"/>
      <c r="T214" s="20"/>
      <c r="U214" s="20"/>
      <c r="V214" s="20"/>
      <c r="W214" s="20"/>
      <c r="X214" s="20"/>
      <c r="Y214" s="20"/>
      <c r="Z214" s="30"/>
      <c r="AE214" s="16"/>
      <c r="AH214" s="19"/>
    </row>
    <row r="215" spans="19:34" x14ac:dyDescent="0.25">
      <c r="S215" s="16"/>
      <c r="T215" s="20"/>
      <c r="U215" s="20"/>
      <c r="V215" s="20"/>
      <c r="W215" s="20"/>
      <c r="X215" s="20"/>
      <c r="Y215" s="20"/>
      <c r="Z215" s="30"/>
      <c r="AE215" s="16"/>
      <c r="AH215" s="19"/>
    </row>
    <row r="216" spans="19:34" x14ac:dyDescent="0.25">
      <c r="S216" s="16"/>
      <c r="T216" s="20"/>
      <c r="U216" s="20"/>
      <c r="V216" s="20"/>
      <c r="W216" s="20"/>
      <c r="X216" s="20"/>
      <c r="Y216" s="20"/>
      <c r="Z216" s="30"/>
      <c r="AE216" s="16"/>
      <c r="AH216" s="19"/>
    </row>
    <row r="217" spans="19:34" x14ac:dyDescent="0.25">
      <c r="S217" s="16"/>
      <c r="T217" s="20"/>
      <c r="U217" s="20"/>
      <c r="V217" s="20"/>
      <c r="W217" s="20"/>
      <c r="X217" s="20"/>
      <c r="Y217" s="20"/>
      <c r="Z217" s="30"/>
      <c r="AE217" s="16"/>
      <c r="AH217" s="19"/>
    </row>
    <row r="218" spans="19:34" x14ac:dyDescent="0.25">
      <c r="S218" s="16"/>
      <c r="T218" s="20"/>
      <c r="U218" s="20"/>
      <c r="V218" s="20"/>
      <c r="W218" s="20"/>
      <c r="X218" s="20"/>
      <c r="Y218" s="20"/>
      <c r="Z218" s="30"/>
      <c r="AE218" s="16"/>
      <c r="AH218" s="19"/>
    </row>
    <row r="219" spans="19:34" x14ac:dyDescent="0.25">
      <c r="S219" s="16"/>
      <c r="T219" s="20"/>
      <c r="U219" s="20"/>
      <c r="V219" s="20"/>
      <c r="W219" s="20"/>
      <c r="X219" s="20"/>
      <c r="Y219" s="20"/>
      <c r="Z219" s="30"/>
      <c r="AE219" s="16"/>
      <c r="AH219" s="19"/>
    </row>
    <row r="220" spans="19:34" x14ac:dyDescent="0.25">
      <c r="S220" s="16"/>
      <c r="T220" s="20"/>
      <c r="U220" s="20"/>
      <c r="V220" s="20"/>
      <c r="W220" s="20"/>
      <c r="X220" s="20"/>
      <c r="Y220" s="20"/>
      <c r="Z220" s="30"/>
      <c r="AE220" s="16"/>
      <c r="AH220" s="19"/>
    </row>
    <row r="221" spans="19:34" x14ac:dyDescent="0.25">
      <c r="S221" s="16"/>
      <c r="T221" s="20"/>
      <c r="U221" s="20"/>
      <c r="V221" s="20"/>
      <c r="W221" s="20"/>
      <c r="X221" s="20"/>
      <c r="Y221" s="20"/>
      <c r="Z221" s="30"/>
      <c r="AE221" s="16"/>
      <c r="AH221" s="19"/>
    </row>
    <row r="222" spans="19:34" x14ac:dyDescent="0.25">
      <c r="S222" s="16"/>
      <c r="T222" s="20"/>
      <c r="U222" s="20"/>
      <c r="V222" s="20"/>
      <c r="W222" s="20"/>
      <c r="X222" s="20"/>
      <c r="Y222" s="20"/>
      <c r="Z222" s="30"/>
      <c r="AE222" s="16"/>
      <c r="AH222" s="19"/>
    </row>
    <row r="223" spans="19:34" x14ac:dyDescent="0.25">
      <c r="S223" s="16"/>
      <c r="T223" s="20"/>
      <c r="U223" s="20"/>
      <c r="V223" s="20"/>
      <c r="W223" s="20"/>
      <c r="X223" s="20"/>
      <c r="Y223" s="20"/>
      <c r="Z223" s="30"/>
      <c r="AE223" s="16"/>
      <c r="AH223" s="19"/>
    </row>
    <row r="224" spans="19:34" x14ac:dyDescent="0.25">
      <c r="S224" s="16"/>
      <c r="T224" s="20"/>
      <c r="U224" s="20"/>
      <c r="V224" s="20"/>
      <c r="W224" s="20"/>
      <c r="X224" s="20"/>
      <c r="Y224" s="20"/>
      <c r="Z224" s="30"/>
      <c r="AE224" s="16"/>
      <c r="AH224" s="19"/>
    </row>
    <row r="225" spans="19:34" x14ac:dyDescent="0.25">
      <c r="S225" s="16"/>
      <c r="T225" s="20"/>
      <c r="U225" s="20"/>
      <c r="V225" s="20"/>
      <c r="W225" s="20"/>
      <c r="X225" s="20"/>
      <c r="Y225" s="20"/>
      <c r="Z225" s="30"/>
      <c r="AE225" s="16"/>
      <c r="AH225" s="19"/>
    </row>
    <row r="226" spans="19:34" x14ac:dyDescent="0.25">
      <c r="S226" s="16"/>
      <c r="T226" s="20"/>
      <c r="U226" s="20"/>
      <c r="V226" s="20"/>
      <c r="W226" s="20"/>
      <c r="X226" s="20"/>
      <c r="Y226" s="20"/>
      <c r="Z226" s="30"/>
      <c r="AE226" s="16"/>
      <c r="AH226" s="19"/>
    </row>
    <row r="227" spans="19:34" x14ac:dyDescent="0.25">
      <c r="S227" s="16"/>
      <c r="T227" s="20"/>
      <c r="U227" s="20"/>
      <c r="V227" s="20"/>
      <c r="W227" s="20"/>
      <c r="X227" s="20"/>
      <c r="Y227" s="20"/>
      <c r="Z227" s="30"/>
      <c r="AE227" s="16"/>
      <c r="AH227" s="19"/>
    </row>
    <row r="228" spans="19:34" x14ac:dyDescent="0.25">
      <c r="S228" s="16"/>
      <c r="T228" s="20"/>
      <c r="U228" s="20"/>
      <c r="V228" s="20"/>
      <c r="W228" s="20"/>
      <c r="X228" s="20"/>
      <c r="Y228" s="20"/>
      <c r="Z228" s="30"/>
      <c r="AE228" s="16"/>
      <c r="AH228" s="19"/>
    </row>
    <row r="229" spans="19:34" x14ac:dyDescent="0.25">
      <c r="S229" s="16"/>
      <c r="T229" s="20"/>
      <c r="U229" s="20"/>
      <c r="V229" s="20"/>
      <c r="W229" s="20"/>
      <c r="X229" s="20"/>
      <c r="Y229" s="20"/>
      <c r="Z229" s="30"/>
      <c r="AE229" s="16"/>
      <c r="AH229" s="19"/>
    </row>
    <row r="230" spans="19:34" x14ac:dyDescent="0.25">
      <c r="S230" s="16"/>
      <c r="T230" s="20"/>
      <c r="U230" s="20"/>
      <c r="V230" s="20"/>
      <c r="W230" s="20"/>
      <c r="X230" s="20"/>
      <c r="Y230" s="20"/>
      <c r="Z230" s="30"/>
      <c r="AE230" s="16"/>
      <c r="AH230" s="19"/>
    </row>
    <row r="231" spans="19:34" x14ac:dyDescent="0.25">
      <c r="S231" s="16"/>
      <c r="T231" s="20"/>
      <c r="U231" s="20"/>
      <c r="V231" s="20"/>
      <c r="W231" s="20"/>
      <c r="X231" s="20"/>
      <c r="Y231" s="20"/>
      <c r="Z231" s="30"/>
      <c r="AE231" s="16"/>
      <c r="AH231" s="19"/>
    </row>
    <row r="232" spans="19:34" x14ac:dyDescent="0.25">
      <c r="S232" s="16"/>
      <c r="T232" s="20"/>
      <c r="U232" s="20"/>
      <c r="V232" s="20"/>
      <c r="W232" s="20"/>
      <c r="X232" s="20"/>
      <c r="Y232" s="20"/>
      <c r="Z232" s="30"/>
      <c r="AE232" s="16"/>
      <c r="AH232" s="19"/>
    </row>
    <row r="233" spans="19:34" x14ac:dyDescent="0.25">
      <c r="S233" s="16"/>
      <c r="T233" s="20"/>
      <c r="U233" s="20"/>
      <c r="V233" s="20"/>
      <c r="W233" s="20"/>
      <c r="X233" s="20"/>
      <c r="Y233" s="20"/>
      <c r="Z233" s="30"/>
      <c r="AE233" s="16"/>
      <c r="AH233" s="19"/>
    </row>
    <row r="234" spans="19:34" x14ac:dyDescent="0.25">
      <c r="S234" s="16"/>
      <c r="T234" s="20"/>
      <c r="U234" s="20"/>
      <c r="V234" s="20"/>
      <c r="W234" s="20"/>
      <c r="X234" s="20"/>
      <c r="Y234" s="20"/>
      <c r="Z234" s="30"/>
      <c r="AE234" s="16"/>
      <c r="AH234" s="19"/>
    </row>
    <row r="235" spans="19:34" x14ac:dyDescent="0.25">
      <c r="S235" s="16"/>
      <c r="T235" s="20"/>
      <c r="U235" s="20"/>
      <c r="V235" s="20"/>
      <c r="W235" s="20"/>
      <c r="X235" s="20"/>
      <c r="Y235" s="20"/>
      <c r="Z235" s="30"/>
      <c r="AE235" s="16"/>
      <c r="AH235" s="19"/>
    </row>
    <row r="236" spans="19:34" x14ac:dyDescent="0.25">
      <c r="S236" s="16"/>
      <c r="T236" s="20"/>
      <c r="U236" s="20"/>
      <c r="V236" s="20"/>
      <c r="W236" s="20"/>
      <c r="X236" s="20"/>
      <c r="Y236" s="20"/>
      <c r="Z236" s="30"/>
      <c r="AE236" s="16"/>
      <c r="AH236" s="19"/>
    </row>
    <row r="237" spans="19:34" x14ac:dyDescent="0.25">
      <c r="S237" s="16"/>
      <c r="T237" s="20"/>
      <c r="U237" s="20"/>
      <c r="V237" s="20"/>
      <c r="W237" s="20"/>
      <c r="X237" s="20"/>
      <c r="Y237" s="20"/>
      <c r="Z237" s="30"/>
      <c r="AE237" s="16"/>
      <c r="AH237" s="19"/>
    </row>
    <row r="238" spans="19:34" x14ac:dyDescent="0.25">
      <c r="S238" s="16"/>
      <c r="T238" s="20"/>
      <c r="U238" s="20"/>
      <c r="V238" s="20"/>
      <c r="W238" s="20"/>
      <c r="X238" s="20"/>
      <c r="Y238" s="20"/>
      <c r="Z238" s="30"/>
      <c r="AE238" s="16"/>
      <c r="AH238" s="19"/>
    </row>
    <row r="239" spans="19:34" x14ac:dyDescent="0.25">
      <c r="S239" s="16"/>
      <c r="T239" s="20"/>
      <c r="U239" s="20"/>
      <c r="V239" s="20"/>
      <c r="W239" s="20"/>
      <c r="X239" s="20"/>
      <c r="Y239" s="20"/>
      <c r="Z239" s="30"/>
      <c r="AE239" s="16"/>
      <c r="AH239" s="19"/>
    </row>
    <row r="240" spans="19:34" x14ac:dyDescent="0.25">
      <c r="S240" s="16"/>
      <c r="T240" s="20"/>
      <c r="U240" s="20"/>
      <c r="V240" s="20"/>
      <c r="W240" s="20"/>
      <c r="X240" s="20"/>
      <c r="Y240" s="20"/>
      <c r="Z240" s="30"/>
      <c r="AE240" s="16"/>
      <c r="AH240" s="19"/>
    </row>
    <row r="241" spans="19:34" x14ac:dyDescent="0.25">
      <c r="S241" s="16"/>
      <c r="T241" s="20"/>
      <c r="U241" s="20"/>
      <c r="V241" s="20"/>
      <c r="W241" s="20"/>
      <c r="X241" s="20"/>
      <c r="Y241" s="20"/>
      <c r="Z241" s="30"/>
      <c r="AE241" s="16"/>
      <c r="AH241" s="19"/>
    </row>
    <row r="242" spans="19:34" x14ac:dyDescent="0.25">
      <c r="S242" s="16"/>
      <c r="T242" s="20"/>
      <c r="U242" s="20"/>
      <c r="V242" s="20"/>
      <c r="W242" s="20"/>
      <c r="X242" s="20"/>
      <c r="Y242" s="20"/>
      <c r="Z242" s="30"/>
      <c r="AE242" s="16"/>
      <c r="AH242" s="19"/>
    </row>
    <row r="243" spans="19:34" x14ac:dyDescent="0.25">
      <c r="S243" s="16"/>
      <c r="T243" s="20"/>
      <c r="U243" s="20"/>
      <c r="V243" s="20"/>
      <c r="W243" s="20"/>
      <c r="X243" s="20"/>
      <c r="Y243" s="20"/>
      <c r="Z243" s="30"/>
      <c r="AE243" s="16"/>
      <c r="AH243" s="19"/>
    </row>
    <row r="244" spans="19:34" x14ac:dyDescent="0.25">
      <c r="S244" s="16"/>
      <c r="T244" s="20"/>
      <c r="U244" s="20"/>
      <c r="V244" s="20"/>
      <c r="W244" s="20"/>
      <c r="X244" s="20"/>
      <c r="Y244" s="20"/>
      <c r="Z244" s="30"/>
      <c r="AE244" s="16"/>
      <c r="AH244" s="19"/>
    </row>
    <row r="245" spans="19:34" x14ac:dyDescent="0.25">
      <c r="S245" s="16"/>
      <c r="T245" s="20"/>
      <c r="U245" s="20"/>
      <c r="V245" s="20"/>
      <c r="W245" s="20"/>
      <c r="X245" s="20"/>
      <c r="Y245" s="20"/>
      <c r="Z245" s="30"/>
      <c r="AE245" s="16"/>
      <c r="AH245" s="19"/>
    </row>
    <row r="246" spans="19:34" x14ac:dyDescent="0.25">
      <c r="S246" s="16"/>
      <c r="T246" s="20"/>
      <c r="U246" s="20"/>
      <c r="V246" s="20"/>
      <c r="W246" s="20"/>
      <c r="X246" s="20"/>
      <c r="Y246" s="20"/>
      <c r="Z246" s="30"/>
      <c r="AE246" s="16"/>
      <c r="AH246" s="19"/>
    </row>
    <row r="247" spans="19:34" x14ac:dyDescent="0.25">
      <c r="S247" s="16"/>
      <c r="T247" s="20"/>
      <c r="U247" s="20"/>
      <c r="V247" s="20"/>
      <c r="W247" s="20"/>
      <c r="X247" s="20"/>
      <c r="Y247" s="20"/>
      <c r="Z247" s="30"/>
      <c r="AE247" s="16"/>
      <c r="AH247" s="19"/>
    </row>
    <row r="248" spans="19:34" x14ac:dyDescent="0.25">
      <c r="S248" s="16"/>
      <c r="T248" s="20"/>
      <c r="U248" s="20"/>
      <c r="V248" s="20"/>
      <c r="W248" s="20"/>
      <c r="X248" s="20"/>
      <c r="Y248" s="20"/>
      <c r="Z248" s="30"/>
      <c r="AE248" s="16"/>
      <c r="AH248" s="19"/>
    </row>
    <row r="249" spans="19:34" x14ac:dyDescent="0.25">
      <c r="S249" s="16"/>
      <c r="T249" s="20"/>
      <c r="U249" s="20"/>
      <c r="V249" s="20"/>
      <c r="W249" s="20"/>
      <c r="X249" s="20"/>
      <c r="Y249" s="20"/>
      <c r="Z249" s="30"/>
      <c r="AE249" s="16"/>
      <c r="AH249" s="19"/>
    </row>
    <row r="250" spans="19:34" x14ac:dyDescent="0.25">
      <c r="S250" s="16"/>
      <c r="T250" s="20"/>
      <c r="U250" s="20"/>
      <c r="V250" s="20"/>
      <c r="W250" s="20"/>
      <c r="X250" s="20"/>
      <c r="Y250" s="20"/>
      <c r="Z250" s="30"/>
      <c r="AE250" s="16"/>
      <c r="AH250" s="19"/>
    </row>
    <row r="251" spans="19:34" x14ac:dyDescent="0.25">
      <c r="S251" s="16"/>
      <c r="T251" s="20"/>
      <c r="U251" s="20"/>
      <c r="V251" s="20"/>
      <c r="W251" s="20"/>
      <c r="X251" s="20"/>
      <c r="Y251" s="20"/>
      <c r="Z251" s="30"/>
      <c r="AE251" s="16"/>
      <c r="AH251" s="19"/>
    </row>
    <row r="252" spans="19:34" x14ac:dyDescent="0.25">
      <c r="S252" s="16"/>
      <c r="T252" s="20"/>
      <c r="U252" s="20"/>
      <c r="V252" s="20"/>
      <c r="W252" s="20"/>
      <c r="X252" s="20"/>
      <c r="Y252" s="20"/>
      <c r="Z252" s="30"/>
      <c r="AE252" s="16"/>
      <c r="AH252" s="19"/>
    </row>
    <row r="253" spans="19:34" x14ac:dyDescent="0.25">
      <c r="S253" s="16"/>
      <c r="T253" s="20"/>
      <c r="U253" s="20"/>
      <c r="V253" s="20"/>
      <c r="W253" s="20"/>
      <c r="X253" s="20"/>
      <c r="Y253" s="20"/>
      <c r="Z253" s="30"/>
      <c r="AE253" s="16"/>
      <c r="AH253" s="19"/>
    </row>
    <row r="254" spans="19:34" x14ac:dyDescent="0.25">
      <c r="S254" s="16"/>
      <c r="T254" s="20"/>
      <c r="U254" s="20"/>
      <c r="V254" s="20"/>
      <c r="W254" s="20"/>
      <c r="X254" s="20"/>
      <c r="Y254" s="20"/>
      <c r="Z254" s="30"/>
      <c r="AE254" s="16"/>
      <c r="AH254" s="19"/>
    </row>
    <row r="255" spans="19:34" x14ac:dyDescent="0.25">
      <c r="S255" s="16"/>
      <c r="T255" s="20"/>
      <c r="U255" s="20"/>
      <c r="V255" s="20"/>
      <c r="W255" s="20"/>
      <c r="X255" s="20"/>
      <c r="Y255" s="20"/>
      <c r="Z255" s="30"/>
      <c r="AE255" s="16"/>
      <c r="AH255" s="19"/>
    </row>
    <row r="256" spans="19:34" x14ac:dyDescent="0.25">
      <c r="S256" s="16"/>
      <c r="T256" s="20"/>
      <c r="U256" s="20"/>
      <c r="V256" s="20"/>
      <c r="W256" s="20"/>
      <c r="X256" s="20"/>
      <c r="Y256" s="20"/>
      <c r="Z256" s="30"/>
      <c r="AE256" s="16"/>
      <c r="AH256" s="19"/>
    </row>
    <row r="257" spans="19:34" x14ac:dyDescent="0.25">
      <c r="S257" s="16"/>
      <c r="T257" s="20"/>
      <c r="U257" s="20"/>
      <c r="V257" s="20"/>
      <c r="W257" s="20"/>
      <c r="X257" s="20"/>
      <c r="Y257" s="20"/>
      <c r="Z257" s="30"/>
      <c r="AE257" s="16"/>
      <c r="AH257" s="19"/>
    </row>
    <row r="258" spans="19:34" x14ac:dyDescent="0.25">
      <c r="S258" s="16"/>
      <c r="T258" s="20"/>
      <c r="U258" s="20"/>
      <c r="V258" s="20"/>
      <c r="W258" s="20"/>
      <c r="X258" s="20"/>
      <c r="Y258" s="20"/>
      <c r="Z258" s="30"/>
      <c r="AE258" s="16"/>
      <c r="AH258" s="19"/>
    </row>
    <row r="259" spans="19:34" x14ac:dyDescent="0.25">
      <c r="S259" s="16"/>
      <c r="T259" s="20"/>
      <c r="U259" s="20"/>
      <c r="V259" s="20"/>
      <c r="W259" s="20"/>
      <c r="X259" s="20"/>
      <c r="Y259" s="20"/>
      <c r="Z259" s="30"/>
      <c r="AE259" s="16"/>
      <c r="AH259" s="19"/>
    </row>
    <row r="260" spans="19:34" x14ac:dyDescent="0.25">
      <c r="S260" s="16"/>
      <c r="T260" s="20"/>
      <c r="U260" s="20"/>
      <c r="V260" s="20"/>
      <c r="W260" s="20"/>
      <c r="X260" s="20"/>
      <c r="Y260" s="20"/>
      <c r="Z260" s="30"/>
      <c r="AE260" s="16"/>
      <c r="AH260" s="19"/>
    </row>
    <row r="261" spans="19:34" x14ac:dyDescent="0.25">
      <c r="S261" s="16"/>
      <c r="T261" s="20"/>
      <c r="U261" s="20"/>
      <c r="V261" s="20"/>
      <c r="W261" s="20"/>
      <c r="X261" s="20"/>
      <c r="Y261" s="20"/>
      <c r="Z261" s="30"/>
      <c r="AE261" s="16"/>
      <c r="AH261" s="19"/>
    </row>
    <row r="262" spans="19:34" x14ac:dyDescent="0.25">
      <c r="S262" s="16"/>
      <c r="T262" s="20"/>
      <c r="U262" s="20"/>
      <c r="V262" s="20"/>
      <c r="W262" s="20"/>
      <c r="X262" s="20"/>
      <c r="Y262" s="20"/>
      <c r="Z262" s="30"/>
      <c r="AE262" s="16"/>
      <c r="AH262" s="19"/>
    </row>
    <row r="263" spans="19:34" x14ac:dyDescent="0.25">
      <c r="S263" s="16"/>
      <c r="T263" s="20"/>
      <c r="U263" s="20"/>
      <c r="V263" s="20"/>
      <c r="W263" s="20"/>
      <c r="X263" s="20"/>
      <c r="Y263" s="20"/>
      <c r="Z263" s="30"/>
      <c r="AE263" s="16"/>
      <c r="AH263" s="19"/>
    </row>
    <row r="264" spans="19:34" x14ac:dyDescent="0.25">
      <c r="S264" s="16"/>
      <c r="T264" s="20"/>
      <c r="U264" s="20"/>
      <c r="V264" s="20"/>
      <c r="W264" s="20"/>
      <c r="X264" s="20"/>
      <c r="Y264" s="20"/>
      <c r="Z264" s="30"/>
      <c r="AE264" s="16"/>
      <c r="AH264" s="19"/>
    </row>
    <row r="265" spans="19:34" x14ac:dyDescent="0.25">
      <c r="S265" s="16"/>
      <c r="T265" s="20"/>
      <c r="U265" s="20"/>
      <c r="V265" s="20"/>
      <c r="W265" s="20"/>
      <c r="X265" s="20"/>
      <c r="Y265" s="20"/>
      <c r="Z265" s="30"/>
      <c r="AE265" s="16"/>
      <c r="AH265" s="19"/>
    </row>
    <row r="266" spans="19:34" x14ac:dyDescent="0.25">
      <c r="S266" s="16"/>
      <c r="T266" s="20"/>
      <c r="U266" s="20"/>
      <c r="V266" s="20"/>
      <c r="W266" s="20"/>
      <c r="X266" s="20"/>
      <c r="Y266" s="20"/>
      <c r="Z266" s="30"/>
      <c r="AE266" s="16"/>
      <c r="AH266" s="19"/>
    </row>
    <row r="267" spans="19:34" x14ac:dyDescent="0.25">
      <c r="S267" s="16"/>
      <c r="T267" s="20"/>
      <c r="U267" s="20"/>
      <c r="V267" s="20"/>
      <c r="W267" s="20"/>
      <c r="X267" s="20"/>
      <c r="Y267" s="20"/>
      <c r="Z267" s="30"/>
      <c r="AE267" s="16"/>
      <c r="AH267" s="19"/>
    </row>
    <row r="268" spans="19:34" x14ac:dyDescent="0.25">
      <c r="S268" s="16"/>
      <c r="T268" s="20"/>
      <c r="U268" s="20"/>
      <c r="V268" s="20"/>
      <c r="W268" s="20"/>
      <c r="X268" s="20"/>
      <c r="Y268" s="20"/>
      <c r="Z268" s="30"/>
      <c r="AE268" s="16"/>
      <c r="AH268" s="19"/>
    </row>
    <row r="269" spans="19:34" x14ac:dyDescent="0.25">
      <c r="S269" s="16"/>
      <c r="T269" s="20"/>
      <c r="U269" s="20"/>
      <c r="V269" s="20"/>
      <c r="W269" s="20"/>
      <c r="X269" s="20"/>
      <c r="Y269" s="20"/>
      <c r="Z269" s="30"/>
      <c r="AE269" s="16"/>
      <c r="AH269" s="19"/>
    </row>
    <row r="270" spans="19:34" x14ac:dyDescent="0.25">
      <c r="S270" s="16"/>
      <c r="T270" s="20"/>
      <c r="U270" s="20"/>
      <c r="V270" s="20"/>
      <c r="W270" s="20"/>
      <c r="X270" s="20"/>
      <c r="Y270" s="20"/>
      <c r="Z270" s="30"/>
      <c r="AE270" s="16"/>
      <c r="AH270" s="19"/>
    </row>
    <row r="271" spans="19:34" x14ac:dyDescent="0.25">
      <c r="S271" s="16"/>
      <c r="T271" s="20"/>
      <c r="U271" s="20"/>
      <c r="V271" s="20"/>
      <c r="W271" s="20"/>
      <c r="X271" s="20"/>
      <c r="Y271" s="20"/>
      <c r="Z271" s="30"/>
      <c r="AE271" s="16"/>
      <c r="AH271" s="19"/>
    </row>
    <row r="272" spans="19:34" x14ac:dyDescent="0.25">
      <c r="S272" s="16"/>
      <c r="T272" s="20"/>
      <c r="U272" s="20"/>
      <c r="V272" s="20"/>
      <c r="W272" s="20"/>
      <c r="X272" s="20"/>
      <c r="Y272" s="20"/>
      <c r="Z272" s="30"/>
      <c r="AE272" s="16"/>
      <c r="AH272" s="19"/>
    </row>
    <row r="273" spans="19:34" x14ac:dyDescent="0.25">
      <c r="S273" s="16"/>
      <c r="T273" s="20"/>
      <c r="U273" s="20"/>
      <c r="V273" s="20"/>
      <c r="W273" s="20"/>
      <c r="X273" s="20"/>
      <c r="Y273" s="20"/>
      <c r="Z273" s="30"/>
      <c r="AE273" s="16"/>
      <c r="AH273" s="19"/>
    </row>
    <row r="274" spans="19:34" x14ac:dyDescent="0.25">
      <c r="S274" s="16"/>
      <c r="T274" s="20"/>
      <c r="U274" s="20"/>
      <c r="V274" s="20"/>
      <c r="W274" s="20"/>
      <c r="X274" s="20"/>
      <c r="Y274" s="20"/>
      <c r="Z274" s="30"/>
      <c r="AE274" s="16"/>
      <c r="AH274" s="19"/>
    </row>
    <row r="275" spans="19:34" x14ac:dyDescent="0.25">
      <c r="S275" s="16"/>
      <c r="T275" s="20"/>
      <c r="U275" s="20"/>
      <c r="V275" s="20"/>
      <c r="W275" s="20"/>
      <c r="X275" s="20"/>
      <c r="Y275" s="20"/>
      <c r="Z275" s="30"/>
      <c r="AE275" s="16"/>
      <c r="AH275" s="19"/>
    </row>
    <row r="276" spans="19:34" x14ac:dyDescent="0.25">
      <c r="S276" s="16"/>
      <c r="T276" s="20"/>
      <c r="U276" s="20"/>
      <c r="V276" s="20"/>
      <c r="W276" s="20"/>
      <c r="X276" s="20"/>
      <c r="Y276" s="20"/>
      <c r="Z276" s="30"/>
      <c r="AE276" s="16"/>
      <c r="AH276" s="19"/>
    </row>
    <row r="277" spans="19:34" x14ac:dyDescent="0.25">
      <c r="S277" s="16"/>
      <c r="T277" s="20"/>
      <c r="U277" s="20"/>
      <c r="V277" s="20"/>
      <c r="W277" s="20"/>
      <c r="X277" s="20"/>
      <c r="Y277" s="20"/>
      <c r="Z277" s="30"/>
      <c r="AE277" s="16"/>
      <c r="AH277" s="19"/>
    </row>
    <row r="278" spans="19:34" x14ac:dyDescent="0.25">
      <c r="S278" s="16"/>
      <c r="T278" s="20"/>
      <c r="U278" s="20"/>
      <c r="V278" s="20"/>
      <c r="W278" s="20"/>
      <c r="X278" s="20"/>
      <c r="Y278" s="20"/>
      <c r="Z278" s="30"/>
      <c r="AE278" s="16"/>
      <c r="AH278" s="19"/>
    </row>
    <row r="279" spans="19:34" x14ac:dyDescent="0.25">
      <c r="S279" s="16"/>
      <c r="T279" s="20"/>
      <c r="U279" s="20"/>
      <c r="V279" s="20"/>
      <c r="W279" s="20"/>
      <c r="X279" s="20"/>
      <c r="Y279" s="20"/>
      <c r="Z279" s="30"/>
      <c r="AE279" s="16"/>
      <c r="AH279" s="19"/>
    </row>
    <row r="280" spans="19:34" x14ac:dyDescent="0.25">
      <c r="S280" s="16"/>
      <c r="T280" s="20"/>
      <c r="U280" s="20"/>
      <c r="V280" s="20"/>
      <c r="W280" s="20"/>
      <c r="X280" s="20"/>
      <c r="Y280" s="20"/>
      <c r="Z280" s="30"/>
      <c r="AE280" s="16"/>
      <c r="AH280" s="19"/>
    </row>
    <row r="281" spans="19:34" x14ac:dyDescent="0.25">
      <c r="S281" s="16"/>
      <c r="T281" s="20"/>
      <c r="U281" s="20"/>
      <c r="V281" s="20"/>
      <c r="W281" s="20"/>
      <c r="X281" s="20"/>
      <c r="Y281" s="20"/>
      <c r="Z281" s="30"/>
      <c r="AE281" s="16"/>
      <c r="AH281" s="19"/>
    </row>
    <row r="282" spans="19:34" x14ac:dyDescent="0.25">
      <c r="S282" s="16"/>
      <c r="T282" s="20"/>
      <c r="U282" s="20"/>
      <c r="V282" s="20"/>
      <c r="W282" s="20"/>
      <c r="X282" s="20"/>
      <c r="Y282" s="20"/>
      <c r="Z282" s="30"/>
      <c r="AE282" s="16"/>
      <c r="AH282" s="19"/>
    </row>
    <row r="283" spans="19:34" x14ac:dyDescent="0.25">
      <c r="S283" s="16"/>
      <c r="T283" s="20"/>
      <c r="U283" s="20"/>
      <c r="V283" s="20"/>
      <c r="W283" s="20"/>
      <c r="X283" s="20"/>
      <c r="Y283" s="20"/>
      <c r="Z283" s="30"/>
      <c r="AE283" s="16"/>
      <c r="AH283" s="19"/>
    </row>
    <row r="284" spans="19:34" x14ac:dyDescent="0.25">
      <c r="S284" s="16"/>
      <c r="T284" s="20"/>
      <c r="U284" s="20"/>
      <c r="V284" s="20"/>
      <c r="W284" s="20"/>
      <c r="X284" s="20"/>
      <c r="Y284" s="20"/>
      <c r="Z284" s="30"/>
      <c r="AE284" s="16"/>
      <c r="AH284" s="19"/>
    </row>
    <row r="285" spans="19:34" x14ac:dyDescent="0.25">
      <c r="S285" s="16"/>
      <c r="T285" s="20"/>
      <c r="U285" s="20"/>
      <c r="V285" s="20"/>
      <c r="W285" s="20"/>
      <c r="X285" s="20"/>
      <c r="Y285" s="20"/>
      <c r="Z285" s="30"/>
      <c r="AE285" s="16"/>
      <c r="AH285" s="19"/>
    </row>
    <row r="286" spans="19:34" x14ac:dyDescent="0.25">
      <c r="S286" s="16"/>
      <c r="T286" s="20"/>
      <c r="U286" s="20"/>
      <c r="V286" s="20"/>
      <c r="W286" s="20"/>
      <c r="X286" s="20"/>
      <c r="Y286" s="20"/>
      <c r="Z286" s="30"/>
      <c r="AE286" s="16"/>
      <c r="AH286" s="19"/>
    </row>
    <row r="287" spans="19:34" x14ac:dyDescent="0.25">
      <c r="S287" s="16"/>
      <c r="T287" s="20"/>
      <c r="U287" s="20"/>
      <c r="V287" s="20"/>
      <c r="W287" s="20"/>
      <c r="X287" s="20"/>
      <c r="Y287" s="20"/>
      <c r="Z287" s="30"/>
      <c r="AE287" s="16"/>
      <c r="AH287" s="19"/>
    </row>
    <row r="288" spans="19:34" x14ac:dyDescent="0.25">
      <c r="S288" s="16"/>
      <c r="T288" s="20"/>
      <c r="U288" s="20"/>
      <c r="V288" s="20"/>
      <c r="W288" s="20"/>
      <c r="X288" s="20"/>
      <c r="Y288" s="20"/>
      <c r="Z288" s="30"/>
      <c r="AE288" s="16"/>
      <c r="AH288" s="19"/>
    </row>
    <row r="289" spans="19:34" x14ac:dyDescent="0.25">
      <c r="S289" s="16"/>
      <c r="T289" s="20"/>
      <c r="U289" s="20"/>
      <c r="V289" s="20"/>
      <c r="W289" s="20"/>
      <c r="X289" s="20"/>
      <c r="Y289" s="20"/>
      <c r="Z289" s="30"/>
      <c r="AE289" s="16"/>
      <c r="AH289" s="19"/>
    </row>
    <row r="290" spans="19:34" x14ac:dyDescent="0.25">
      <c r="S290" s="16"/>
      <c r="T290" s="20"/>
      <c r="U290" s="20"/>
      <c r="V290" s="20"/>
      <c r="W290" s="20"/>
      <c r="X290" s="20"/>
      <c r="Y290" s="20"/>
      <c r="Z290" s="30"/>
      <c r="AE290" s="16"/>
      <c r="AH290" s="19"/>
    </row>
    <row r="291" spans="19:34" x14ac:dyDescent="0.25">
      <c r="S291" s="16"/>
      <c r="T291" s="20"/>
      <c r="U291" s="20"/>
      <c r="V291" s="20"/>
      <c r="W291" s="20"/>
      <c r="X291" s="20"/>
      <c r="Y291" s="20"/>
      <c r="Z291" s="30"/>
      <c r="AE291" s="16"/>
      <c r="AH291" s="19"/>
    </row>
    <row r="292" spans="19:34" x14ac:dyDescent="0.25">
      <c r="S292" s="16"/>
      <c r="T292" s="20"/>
      <c r="U292" s="20"/>
      <c r="V292" s="20"/>
      <c r="W292" s="20"/>
      <c r="X292" s="20"/>
      <c r="Y292" s="20"/>
      <c r="Z292" s="30"/>
      <c r="AE292" s="16"/>
      <c r="AH292" s="19"/>
    </row>
    <row r="293" spans="19:34" x14ac:dyDescent="0.25">
      <c r="S293" s="16"/>
      <c r="T293" s="20"/>
      <c r="U293" s="20"/>
      <c r="V293" s="20"/>
      <c r="W293" s="20"/>
      <c r="X293" s="20"/>
      <c r="Y293" s="20"/>
      <c r="Z293" s="30"/>
      <c r="AE293" s="16"/>
      <c r="AH293" s="19"/>
    </row>
    <row r="294" spans="19:34" x14ac:dyDescent="0.25">
      <c r="S294" s="16"/>
      <c r="T294" s="20"/>
      <c r="U294" s="20"/>
      <c r="V294" s="20"/>
      <c r="W294" s="20"/>
      <c r="X294" s="20"/>
      <c r="Y294" s="20"/>
      <c r="Z294" s="30"/>
      <c r="AE294" s="16"/>
      <c r="AH294" s="19"/>
    </row>
    <row r="295" spans="19:34" x14ac:dyDescent="0.25">
      <c r="S295" s="16"/>
      <c r="T295" s="20"/>
      <c r="U295" s="20"/>
      <c r="V295" s="20"/>
      <c r="W295" s="20"/>
      <c r="X295" s="20"/>
      <c r="Y295" s="20"/>
      <c r="Z295" s="30"/>
      <c r="AE295" s="16"/>
      <c r="AH295" s="19"/>
    </row>
    <row r="296" spans="19:34" x14ac:dyDescent="0.25">
      <c r="S296" s="16"/>
      <c r="T296" s="20"/>
      <c r="U296" s="20"/>
      <c r="V296" s="20"/>
      <c r="W296" s="20"/>
      <c r="X296" s="20"/>
      <c r="Y296" s="20"/>
      <c r="Z296" s="30"/>
      <c r="AE296" s="16"/>
      <c r="AH296" s="19"/>
    </row>
    <row r="297" spans="19:34" x14ac:dyDescent="0.25">
      <c r="S297" s="16"/>
      <c r="T297" s="20"/>
      <c r="U297" s="20"/>
      <c r="V297" s="20"/>
      <c r="W297" s="20"/>
      <c r="X297" s="20"/>
      <c r="Y297" s="20"/>
      <c r="Z297" s="30"/>
      <c r="AE297" s="16"/>
      <c r="AH297" s="19"/>
    </row>
    <row r="298" spans="19:34" x14ac:dyDescent="0.25">
      <c r="S298" s="16"/>
      <c r="T298" s="20"/>
      <c r="U298" s="20"/>
      <c r="V298" s="20"/>
      <c r="W298" s="20"/>
      <c r="X298" s="20"/>
      <c r="Y298" s="20"/>
      <c r="Z298" s="30"/>
      <c r="AE298" s="16"/>
      <c r="AH298" s="19"/>
    </row>
    <row r="299" spans="19:34" x14ac:dyDescent="0.25">
      <c r="S299" s="16"/>
      <c r="T299" s="20"/>
      <c r="U299" s="20"/>
      <c r="V299" s="20"/>
      <c r="W299" s="20"/>
      <c r="X299" s="20"/>
      <c r="Y299" s="20"/>
      <c r="Z299" s="30"/>
      <c r="AE299" s="16"/>
      <c r="AH299" s="19"/>
    </row>
    <row r="300" spans="19:34" x14ac:dyDescent="0.25">
      <c r="S300" s="16"/>
      <c r="T300" s="20"/>
      <c r="U300" s="20"/>
      <c r="V300" s="20"/>
      <c r="W300" s="20"/>
      <c r="X300" s="20"/>
      <c r="Y300" s="20"/>
      <c r="Z300" s="30"/>
      <c r="AE300" s="16"/>
      <c r="AH300" s="19"/>
    </row>
    <row r="301" spans="19:34" x14ac:dyDescent="0.25">
      <c r="S301" s="16"/>
      <c r="T301" s="20"/>
      <c r="U301" s="20"/>
      <c r="V301" s="20"/>
      <c r="W301" s="20"/>
      <c r="X301" s="20"/>
      <c r="Y301" s="20"/>
      <c r="Z301" s="30"/>
      <c r="AE301" s="16"/>
      <c r="AH301" s="19"/>
    </row>
    <row r="302" spans="19:34" x14ac:dyDescent="0.25">
      <c r="S302" s="16"/>
      <c r="T302" s="20"/>
      <c r="U302" s="20"/>
      <c r="V302" s="20"/>
      <c r="W302" s="20"/>
      <c r="X302" s="20"/>
      <c r="Y302" s="20"/>
      <c r="Z302" s="30"/>
      <c r="AE302" s="16"/>
      <c r="AH302" s="19"/>
    </row>
    <row r="303" spans="19:34" x14ac:dyDescent="0.25">
      <c r="S303" s="16"/>
      <c r="T303" s="20"/>
      <c r="U303" s="20"/>
      <c r="V303" s="20"/>
      <c r="W303" s="20"/>
      <c r="X303" s="20"/>
      <c r="Y303" s="20"/>
      <c r="Z303" s="30"/>
      <c r="AE303" s="16"/>
      <c r="AH303" s="19"/>
    </row>
    <row r="304" spans="19:34" x14ac:dyDescent="0.25">
      <c r="S304" s="16"/>
      <c r="T304" s="20"/>
      <c r="U304" s="20"/>
      <c r="V304" s="20"/>
      <c r="W304" s="20"/>
      <c r="X304" s="20"/>
      <c r="Y304" s="20"/>
      <c r="Z304" s="30"/>
      <c r="AE304" s="16"/>
      <c r="AH304" s="19"/>
    </row>
    <row r="305" spans="19:34" x14ac:dyDescent="0.25">
      <c r="S305" s="16"/>
      <c r="T305" s="20"/>
      <c r="U305" s="20"/>
      <c r="V305" s="20"/>
      <c r="W305" s="20"/>
      <c r="X305" s="20"/>
      <c r="Y305" s="20"/>
      <c r="Z305" s="30"/>
      <c r="AE305" s="16"/>
      <c r="AH305" s="19"/>
    </row>
    <row r="306" spans="19:34" x14ac:dyDescent="0.25">
      <c r="S306" s="16"/>
      <c r="T306" s="20"/>
      <c r="U306" s="20"/>
      <c r="V306" s="20"/>
      <c r="W306" s="20"/>
      <c r="X306" s="20"/>
      <c r="Y306" s="20"/>
      <c r="Z306" s="30"/>
      <c r="AE306" s="16"/>
      <c r="AH306" s="19"/>
    </row>
    <row r="307" spans="19:34" x14ac:dyDescent="0.25">
      <c r="S307" s="16"/>
      <c r="T307" s="20"/>
      <c r="U307" s="20"/>
      <c r="V307" s="20"/>
      <c r="W307" s="20"/>
      <c r="X307" s="20"/>
      <c r="Y307" s="20"/>
      <c r="Z307" s="30"/>
      <c r="AE307" s="16"/>
      <c r="AH307" s="19"/>
    </row>
    <row r="308" spans="19:34" x14ac:dyDescent="0.25">
      <c r="S308" s="16"/>
      <c r="T308" s="20"/>
      <c r="U308" s="20"/>
      <c r="V308" s="20"/>
      <c r="W308" s="20"/>
      <c r="X308" s="20"/>
      <c r="Y308" s="20"/>
      <c r="Z308" s="30"/>
      <c r="AE308" s="16"/>
      <c r="AH308" s="19"/>
    </row>
    <row r="309" spans="19:34" x14ac:dyDescent="0.25">
      <c r="S309" s="16"/>
      <c r="T309" s="20"/>
      <c r="U309" s="20"/>
      <c r="V309" s="20"/>
      <c r="W309" s="20"/>
      <c r="X309" s="20"/>
      <c r="Y309" s="20"/>
      <c r="Z309" s="30"/>
      <c r="AE309" s="16"/>
      <c r="AH309" s="19"/>
    </row>
    <row r="310" spans="19:34" x14ac:dyDescent="0.25">
      <c r="S310" s="16"/>
      <c r="T310" s="20"/>
      <c r="U310" s="20"/>
      <c r="V310" s="20"/>
      <c r="W310" s="20"/>
      <c r="X310" s="20"/>
      <c r="Y310" s="20"/>
      <c r="Z310" s="30"/>
      <c r="AE310" s="16"/>
      <c r="AH310" s="19"/>
    </row>
    <row r="311" spans="19:34" x14ac:dyDescent="0.25">
      <c r="S311" s="16"/>
      <c r="T311" s="20"/>
      <c r="U311" s="20"/>
      <c r="V311" s="20"/>
      <c r="W311" s="20"/>
      <c r="X311" s="20"/>
      <c r="Y311" s="20"/>
      <c r="Z311" s="30"/>
      <c r="AE311" s="16"/>
      <c r="AH311" s="19"/>
    </row>
    <row r="312" spans="19:34" x14ac:dyDescent="0.25">
      <c r="S312" s="16"/>
      <c r="T312" s="20"/>
      <c r="U312" s="20"/>
      <c r="V312" s="20"/>
      <c r="W312" s="20"/>
      <c r="X312" s="20"/>
      <c r="Y312" s="20"/>
      <c r="Z312" s="30"/>
      <c r="AE312" s="16"/>
      <c r="AH312" s="19"/>
    </row>
    <row r="313" spans="19:34" x14ac:dyDescent="0.25">
      <c r="S313" s="16"/>
      <c r="T313" s="20"/>
      <c r="U313" s="20"/>
      <c r="V313" s="20"/>
      <c r="W313" s="20"/>
      <c r="X313" s="20"/>
      <c r="Y313" s="20"/>
      <c r="Z313" s="30"/>
      <c r="AE313" s="16"/>
      <c r="AH313" s="19"/>
    </row>
    <row r="314" spans="19:34" x14ac:dyDescent="0.25">
      <c r="S314" s="16"/>
      <c r="T314" s="20"/>
      <c r="U314" s="20"/>
      <c r="V314" s="20"/>
      <c r="W314" s="20"/>
      <c r="X314" s="20"/>
      <c r="Y314" s="20"/>
      <c r="Z314" s="30"/>
      <c r="AE314" s="16"/>
      <c r="AH314" s="19"/>
    </row>
    <row r="315" spans="19:34" x14ac:dyDescent="0.25">
      <c r="S315" s="16"/>
      <c r="T315" s="20"/>
      <c r="U315" s="20"/>
      <c r="V315" s="20"/>
      <c r="W315" s="20"/>
      <c r="X315" s="20"/>
      <c r="Y315" s="20"/>
      <c r="Z315" s="30"/>
      <c r="AE315" s="16"/>
      <c r="AH315" s="19"/>
    </row>
    <row r="316" spans="19:34" x14ac:dyDescent="0.25">
      <c r="S316" s="16"/>
      <c r="T316" s="20"/>
      <c r="U316" s="20"/>
      <c r="V316" s="20"/>
      <c r="W316" s="20"/>
      <c r="X316" s="20"/>
      <c r="Y316" s="20"/>
      <c r="Z316" s="30"/>
      <c r="AE316" s="16"/>
      <c r="AH316" s="19"/>
    </row>
    <row r="317" spans="19:34" x14ac:dyDescent="0.25">
      <c r="S317" s="16"/>
      <c r="T317" s="20"/>
      <c r="U317" s="20"/>
      <c r="V317" s="20"/>
      <c r="W317" s="20"/>
      <c r="X317" s="20"/>
      <c r="Y317" s="20"/>
      <c r="Z317" s="30"/>
      <c r="AE317" s="16"/>
      <c r="AH317" s="19"/>
    </row>
    <row r="318" spans="19:34" x14ac:dyDescent="0.25">
      <c r="S318" s="16"/>
      <c r="T318" s="20"/>
      <c r="U318" s="20"/>
      <c r="V318" s="20"/>
      <c r="W318" s="20"/>
      <c r="X318" s="20"/>
      <c r="Y318" s="20"/>
      <c r="Z318" s="30"/>
      <c r="AE318" s="16"/>
      <c r="AH318" s="19"/>
    </row>
    <row r="319" spans="19:34" x14ac:dyDescent="0.25">
      <c r="S319" s="16"/>
      <c r="T319" s="20"/>
      <c r="U319" s="20"/>
      <c r="V319" s="20"/>
      <c r="W319" s="20"/>
      <c r="X319" s="20"/>
      <c r="Y319" s="20"/>
      <c r="Z319" s="30"/>
      <c r="AE319" s="16"/>
      <c r="AH319" s="19"/>
    </row>
    <row r="320" spans="19:34" x14ac:dyDescent="0.25">
      <c r="S320" s="16"/>
      <c r="T320" s="20"/>
      <c r="U320" s="20"/>
      <c r="V320" s="20"/>
      <c r="W320" s="20"/>
      <c r="X320" s="20"/>
      <c r="Y320" s="20"/>
      <c r="Z320" s="30"/>
      <c r="AE320" s="16"/>
      <c r="AH320" s="19"/>
    </row>
    <row r="321" spans="19:34" x14ac:dyDescent="0.25">
      <c r="S321" s="16"/>
      <c r="T321" s="20"/>
      <c r="U321" s="20"/>
      <c r="V321" s="20"/>
      <c r="W321" s="20"/>
      <c r="X321" s="20"/>
      <c r="Y321" s="20"/>
      <c r="Z321" s="30"/>
      <c r="AE321" s="16"/>
      <c r="AH321" s="19"/>
    </row>
    <row r="322" spans="19:34" x14ac:dyDescent="0.25">
      <c r="S322" s="16"/>
      <c r="T322" s="20"/>
      <c r="U322" s="20"/>
      <c r="V322" s="20"/>
      <c r="W322" s="20"/>
      <c r="X322" s="20"/>
      <c r="Y322" s="20"/>
      <c r="Z322" s="30"/>
      <c r="AE322" s="16"/>
      <c r="AH322" s="19"/>
    </row>
    <row r="323" spans="19:34" x14ac:dyDescent="0.25">
      <c r="S323" s="16"/>
      <c r="T323" s="20"/>
      <c r="U323" s="20"/>
      <c r="V323" s="20"/>
      <c r="W323" s="20"/>
      <c r="X323" s="20"/>
      <c r="Y323" s="20"/>
      <c r="Z323" s="30"/>
      <c r="AE323" s="16"/>
      <c r="AH323" s="19"/>
    </row>
    <row r="324" spans="19:34" x14ac:dyDescent="0.25">
      <c r="S324" s="16"/>
      <c r="T324" s="20"/>
      <c r="U324" s="20"/>
      <c r="V324" s="20"/>
      <c r="W324" s="20"/>
      <c r="X324" s="20"/>
      <c r="Y324" s="20"/>
      <c r="Z324" s="30"/>
      <c r="AE324" s="16"/>
      <c r="AH324" s="19"/>
    </row>
    <row r="325" spans="19:34" x14ac:dyDescent="0.25">
      <c r="S325" s="16"/>
      <c r="T325" s="20"/>
      <c r="U325" s="20"/>
      <c r="V325" s="20"/>
      <c r="W325" s="20"/>
      <c r="X325" s="20"/>
      <c r="Y325" s="20"/>
      <c r="Z325" s="30"/>
      <c r="AE325" s="16"/>
      <c r="AH325" s="19"/>
    </row>
    <row r="326" spans="19:34" x14ac:dyDescent="0.25">
      <c r="S326" s="16"/>
      <c r="T326" s="20"/>
      <c r="U326" s="20"/>
      <c r="V326" s="20"/>
      <c r="W326" s="20"/>
      <c r="X326" s="20"/>
      <c r="Y326" s="20"/>
      <c r="Z326" s="30"/>
      <c r="AE326" s="16"/>
      <c r="AH326" s="19"/>
    </row>
    <row r="327" spans="19:34" x14ac:dyDescent="0.25">
      <c r="S327" s="16"/>
      <c r="T327" s="20"/>
      <c r="U327" s="20"/>
      <c r="V327" s="20"/>
      <c r="W327" s="20"/>
      <c r="X327" s="20"/>
      <c r="Y327" s="20"/>
      <c r="Z327" s="30"/>
      <c r="AE327" s="16"/>
      <c r="AH327" s="19"/>
    </row>
    <row r="328" spans="19:34" x14ac:dyDescent="0.25">
      <c r="S328" s="16"/>
      <c r="T328" s="20"/>
      <c r="U328" s="20"/>
      <c r="V328" s="20"/>
      <c r="W328" s="20"/>
      <c r="X328" s="20"/>
      <c r="Y328" s="20"/>
      <c r="Z328" s="30"/>
      <c r="AE328" s="16"/>
      <c r="AH328" s="19"/>
    </row>
    <row r="329" spans="19:34" x14ac:dyDescent="0.25">
      <c r="S329" s="16"/>
      <c r="T329" s="20"/>
      <c r="U329" s="20"/>
      <c r="V329" s="20"/>
      <c r="W329" s="20"/>
      <c r="X329" s="20"/>
      <c r="Y329" s="20"/>
      <c r="Z329" s="30"/>
      <c r="AE329" s="16"/>
      <c r="AH329" s="19"/>
    </row>
    <row r="330" spans="19:34" x14ac:dyDescent="0.25">
      <c r="S330" s="16"/>
      <c r="T330" s="20"/>
      <c r="U330" s="20"/>
      <c r="V330" s="20"/>
      <c r="W330" s="20"/>
      <c r="X330" s="20"/>
      <c r="Y330" s="20"/>
      <c r="Z330" s="30"/>
      <c r="AE330" s="16"/>
      <c r="AH330" s="19"/>
    </row>
    <row r="331" spans="19:34" x14ac:dyDescent="0.25">
      <c r="S331" s="16"/>
      <c r="T331" s="20"/>
      <c r="U331" s="20"/>
      <c r="V331" s="20"/>
      <c r="W331" s="20"/>
      <c r="X331" s="20"/>
      <c r="Y331" s="20"/>
      <c r="Z331" s="30"/>
      <c r="AE331" s="16"/>
      <c r="AH331" s="19"/>
    </row>
    <row r="332" spans="19:34" x14ac:dyDescent="0.25">
      <c r="S332" s="16"/>
      <c r="T332" s="20"/>
      <c r="U332" s="20"/>
      <c r="V332" s="20"/>
      <c r="W332" s="20"/>
      <c r="X332" s="20"/>
      <c r="Y332" s="20"/>
      <c r="Z332" s="30"/>
      <c r="AE332" s="16"/>
      <c r="AH332" s="19"/>
    </row>
    <row r="333" spans="19:34" x14ac:dyDescent="0.25">
      <c r="S333" s="16"/>
      <c r="T333" s="20"/>
      <c r="U333" s="20"/>
      <c r="V333" s="20"/>
      <c r="W333" s="20"/>
      <c r="X333" s="20"/>
      <c r="Y333" s="20"/>
      <c r="Z333" s="30"/>
      <c r="AE333" s="16"/>
      <c r="AH333" s="19"/>
    </row>
    <row r="334" spans="19:34" x14ac:dyDescent="0.25">
      <c r="S334" s="16"/>
      <c r="T334" s="20"/>
      <c r="U334" s="20"/>
      <c r="V334" s="20"/>
      <c r="W334" s="20"/>
      <c r="X334" s="20"/>
      <c r="Y334" s="20"/>
      <c r="Z334" s="30"/>
      <c r="AE334" s="16"/>
      <c r="AH334" s="19"/>
    </row>
    <row r="335" spans="19:34" x14ac:dyDescent="0.25">
      <c r="S335" s="16"/>
      <c r="T335" s="20"/>
      <c r="U335" s="20"/>
      <c r="V335" s="20"/>
      <c r="W335" s="20"/>
      <c r="X335" s="20"/>
      <c r="Y335" s="20"/>
      <c r="Z335" s="30"/>
      <c r="AE335" s="16"/>
      <c r="AH335" s="19"/>
    </row>
    <row r="336" spans="19:34" x14ac:dyDescent="0.25">
      <c r="S336" s="16"/>
      <c r="T336" s="20"/>
      <c r="U336" s="20"/>
      <c r="V336" s="20"/>
      <c r="W336" s="20"/>
      <c r="X336" s="20"/>
      <c r="Y336" s="20"/>
      <c r="Z336" s="30"/>
      <c r="AE336" s="16"/>
      <c r="AH336" s="19"/>
    </row>
    <row r="337" spans="19:34" x14ac:dyDescent="0.25">
      <c r="S337" s="16"/>
      <c r="T337" s="20"/>
      <c r="U337" s="20"/>
      <c r="V337" s="20"/>
      <c r="W337" s="20"/>
      <c r="X337" s="20"/>
      <c r="Y337" s="20"/>
      <c r="Z337" s="30"/>
      <c r="AE337" s="16"/>
      <c r="AH337" s="19"/>
    </row>
    <row r="338" spans="19:34" x14ac:dyDescent="0.25">
      <c r="S338" s="16"/>
      <c r="T338" s="20"/>
      <c r="U338" s="20"/>
      <c r="V338" s="20"/>
      <c r="W338" s="20"/>
      <c r="X338" s="20"/>
      <c r="Y338" s="20"/>
      <c r="Z338" s="30"/>
      <c r="AE338" s="16"/>
      <c r="AH338" s="19"/>
    </row>
    <row r="339" spans="19:34" x14ac:dyDescent="0.25">
      <c r="S339" s="16"/>
      <c r="T339" s="20"/>
      <c r="U339" s="20"/>
      <c r="V339" s="20"/>
      <c r="W339" s="20"/>
      <c r="X339" s="20"/>
      <c r="Y339" s="20"/>
      <c r="Z339" s="30"/>
      <c r="AE339" s="16"/>
      <c r="AH339" s="19"/>
    </row>
    <row r="340" spans="19:34" x14ac:dyDescent="0.25">
      <c r="S340" s="16"/>
      <c r="T340" s="20"/>
      <c r="U340" s="20"/>
      <c r="V340" s="20"/>
      <c r="W340" s="20"/>
      <c r="X340" s="20"/>
      <c r="Y340" s="20"/>
      <c r="Z340" s="30"/>
      <c r="AE340" s="16"/>
      <c r="AH340" s="19"/>
    </row>
    <row r="341" spans="19:34" x14ac:dyDescent="0.25">
      <c r="S341" s="16"/>
      <c r="T341" s="20"/>
      <c r="U341" s="20"/>
      <c r="V341" s="20"/>
      <c r="W341" s="20"/>
      <c r="X341" s="20"/>
      <c r="Y341" s="20"/>
      <c r="Z341" s="30"/>
      <c r="AE341" s="16"/>
      <c r="AH341" s="19"/>
    </row>
    <row r="342" spans="19:34" x14ac:dyDescent="0.25">
      <c r="S342" s="16"/>
      <c r="T342" s="20"/>
      <c r="U342" s="20"/>
      <c r="V342" s="20"/>
      <c r="W342" s="20"/>
      <c r="X342" s="20"/>
      <c r="Y342" s="20"/>
      <c r="Z342" s="30"/>
      <c r="AE342" s="16"/>
      <c r="AH342" s="19"/>
    </row>
    <row r="343" spans="19:34" x14ac:dyDescent="0.25">
      <c r="S343" s="16"/>
      <c r="T343" s="20"/>
      <c r="U343" s="20"/>
      <c r="V343" s="20"/>
      <c r="W343" s="20"/>
      <c r="X343" s="20"/>
      <c r="Y343" s="20"/>
      <c r="Z343" s="30"/>
      <c r="AE343" s="16"/>
      <c r="AH343" s="19"/>
    </row>
    <row r="344" spans="19:34" x14ac:dyDescent="0.25">
      <c r="S344" s="16"/>
      <c r="T344" s="20"/>
      <c r="U344" s="20"/>
      <c r="V344" s="20"/>
      <c r="W344" s="20"/>
      <c r="X344" s="20"/>
      <c r="Y344" s="20"/>
      <c r="Z344" s="30"/>
      <c r="AE344" s="16"/>
      <c r="AH344" s="19"/>
    </row>
    <row r="345" spans="19:34" x14ac:dyDescent="0.25">
      <c r="S345" s="16"/>
      <c r="T345" s="20"/>
      <c r="U345" s="20"/>
      <c r="V345" s="20"/>
      <c r="W345" s="20"/>
      <c r="X345" s="20"/>
      <c r="Y345" s="20"/>
      <c r="Z345" s="30"/>
      <c r="AE345" s="16"/>
      <c r="AH345" s="19"/>
    </row>
    <row r="346" spans="19:34" x14ac:dyDescent="0.25">
      <c r="S346" s="16"/>
      <c r="T346" s="20"/>
      <c r="U346" s="20"/>
      <c r="V346" s="20"/>
      <c r="W346" s="20"/>
      <c r="X346" s="20"/>
      <c r="Y346" s="20"/>
      <c r="Z346" s="30"/>
      <c r="AE346" s="16"/>
      <c r="AH346" s="19"/>
    </row>
    <row r="347" spans="19:34" x14ac:dyDescent="0.25">
      <c r="S347" s="16"/>
      <c r="T347" s="20"/>
      <c r="U347" s="20"/>
      <c r="V347" s="20"/>
      <c r="W347" s="20"/>
      <c r="X347" s="20"/>
      <c r="Y347" s="20"/>
      <c r="Z347" s="30"/>
      <c r="AE347" s="16"/>
      <c r="AH347" s="19"/>
    </row>
    <row r="348" spans="19:34" x14ac:dyDescent="0.25">
      <c r="S348" s="16"/>
      <c r="T348" s="20"/>
      <c r="U348" s="20"/>
      <c r="V348" s="20"/>
      <c r="W348" s="20"/>
      <c r="X348" s="20"/>
      <c r="Y348" s="20"/>
      <c r="Z348" s="30"/>
      <c r="AE348" s="16"/>
      <c r="AH348" s="19"/>
    </row>
    <row r="349" spans="19:34" x14ac:dyDescent="0.25">
      <c r="S349" s="16"/>
      <c r="T349" s="20"/>
      <c r="U349" s="20"/>
      <c r="V349" s="20"/>
      <c r="W349" s="20"/>
      <c r="X349" s="20"/>
      <c r="Y349" s="20"/>
      <c r="Z349" s="30"/>
      <c r="AE349" s="16"/>
      <c r="AH349" s="19"/>
    </row>
    <row r="350" spans="19:34" x14ac:dyDescent="0.25">
      <c r="S350" s="16"/>
      <c r="T350" s="20"/>
      <c r="U350" s="20"/>
      <c r="V350" s="20"/>
      <c r="W350" s="20"/>
      <c r="X350" s="20"/>
      <c r="Y350" s="20"/>
      <c r="Z350" s="30"/>
      <c r="AE350" s="16"/>
      <c r="AH350" s="19"/>
    </row>
    <row r="351" spans="19:34" x14ac:dyDescent="0.25">
      <c r="S351" s="16"/>
      <c r="T351" s="20"/>
      <c r="U351" s="20"/>
      <c r="V351" s="20"/>
      <c r="W351" s="20"/>
      <c r="X351" s="20"/>
      <c r="Y351" s="20"/>
      <c r="Z351" s="30"/>
      <c r="AE351" s="16"/>
      <c r="AH351" s="19"/>
    </row>
    <row r="352" spans="19:34" x14ac:dyDescent="0.25">
      <c r="S352" s="16"/>
      <c r="T352" s="20"/>
      <c r="U352" s="20"/>
      <c r="V352" s="20"/>
      <c r="W352" s="20"/>
      <c r="X352" s="20"/>
      <c r="Y352" s="20"/>
      <c r="Z352" s="30"/>
      <c r="AE352" s="16"/>
      <c r="AH352" s="19"/>
    </row>
    <row r="353" spans="19:34" x14ac:dyDescent="0.25">
      <c r="S353" s="16"/>
      <c r="T353" s="20"/>
      <c r="U353" s="20"/>
      <c r="V353" s="20"/>
      <c r="W353" s="20"/>
      <c r="X353" s="20"/>
      <c r="Y353" s="20"/>
      <c r="Z353" s="30"/>
      <c r="AE353" s="16"/>
      <c r="AH353" s="19"/>
    </row>
    <row r="354" spans="19:34" x14ac:dyDescent="0.25">
      <c r="S354" s="16"/>
      <c r="T354" s="20"/>
      <c r="U354" s="20"/>
      <c r="V354" s="20"/>
      <c r="W354" s="20"/>
      <c r="X354" s="20"/>
      <c r="Y354" s="20"/>
      <c r="Z354" s="30"/>
      <c r="AE354" s="16"/>
      <c r="AH354" s="19"/>
    </row>
    <row r="355" spans="19:34" x14ac:dyDescent="0.25">
      <c r="S355" s="16"/>
      <c r="T355" s="20"/>
      <c r="U355" s="20"/>
      <c r="V355" s="20"/>
      <c r="W355" s="20"/>
      <c r="X355" s="20"/>
      <c r="Y355" s="20"/>
      <c r="Z355" s="30"/>
      <c r="AE355" s="16"/>
      <c r="AH355" s="19"/>
    </row>
    <row r="356" spans="19:34" x14ac:dyDescent="0.25">
      <c r="S356" s="16"/>
      <c r="T356" s="20"/>
      <c r="U356" s="20"/>
      <c r="V356" s="20"/>
      <c r="W356" s="20"/>
      <c r="X356" s="20"/>
      <c r="Y356" s="20"/>
      <c r="Z356" s="30"/>
      <c r="AE356" s="16"/>
      <c r="AH356" s="19"/>
    </row>
    <row r="357" spans="19:34" x14ac:dyDescent="0.25">
      <c r="S357" s="16"/>
      <c r="T357" s="20"/>
      <c r="U357" s="20"/>
      <c r="V357" s="20"/>
      <c r="W357" s="20"/>
      <c r="X357" s="20"/>
      <c r="Y357" s="20"/>
      <c r="Z357" s="30"/>
      <c r="AE357" s="16"/>
      <c r="AH357" s="19"/>
    </row>
    <row r="358" spans="19:34" x14ac:dyDescent="0.25">
      <c r="S358" s="16"/>
      <c r="T358" s="20"/>
      <c r="U358" s="20"/>
      <c r="V358" s="20"/>
      <c r="W358" s="20"/>
      <c r="X358" s="20"/>
      <c r="Y358" s="20"/>
      <c r="Z358" s="30"/>
      <c r="AE358" s="16"/>
      <c r="AH358" s="19"/>
    </row>
    <row r="359" spans="19:34" x14ac:dyDescent="0.25">
      <c r="S359" s="16"/>
      <c r="T359" s="20"/>
      <c r="U359" s="20"/>
      <c r="V359" s="20"/>
      <c r="W359" s="20"/>
      <c r="X359" s="20"/>
      <c r="Y359" s="20"/>
      <c r="Z359" s="30"/>
      <c r="AE359" s="16"/>
      <c r="AH359" s="19"/>
    </row>
    <row r="360" spans="19:34" x14ac:dyDescent="0.25">
      <c r="S360" s="16"/>
      <c r="T360" s="20"/>
      <c r="U360" s="20"/>
      <c r="V360" s="20"/>
      <c r="W360" s="20"/>
      <c r="X360" s="20"/>
      <c r="Y360" s="20"/>
      <c r="Z360" s="30"/>
      <c r="AE360" s="16"/>
      <c r="AH360" s="19"/>
    </row>
    <row r="361" spans="19:34" x14ac:dyDescent="0.25">
      <c r="S361" s="16"/>
      <c r="T361" s="20"/>
      <c r="U361" s="20"/>
      <c r="V361" s="20"/>
      <c r="W361" s="20"/>
      <c r="X361" s="20"/>
      <c r="Y361" s="20"/>
      <c r="Z361" s="30"/>
      <c r="AE361" s="16"/>
      <c r="AH361" s="19"/>
    </row>
    <row r="362" spans="19:34" x14ac:dyDescent="0.25">
      <c r="S362" s="16"/>
      <c r="T362" s="20"/>
      <c r="U362" s="20"/>
      <c r="V362" s="20"/>
      <c r="W362" s="20"/>
      <c r="X362" s="20"/>
      <c r="Y362" s="20"/>
      <c r="Z362" s="30"/>
      <c r="AE362" s="16"/>
      <c r="AH362" s="19"/>
    </row>
    <row r="363" spans="19:34" x14ac:dyDescent="0.25">
      <c r="S363" s="16"/>
      <c r="T363" s="20"/>
      <c r="U363" s="20"/>
      <c r="V363" s="20"/>
      <c r="W363" s="20"/>
      <c r="X363" s="20"/>
      <c r="Y363" s="20"/>
      <c r="Z363" s="30"/>
      <c r="AE363" s="16"/>
      <c r="AH363" s="19"/>
    </row>
    <row r="364" spans="19:34" x14ac:dyDescent="0.25">
      <c r="S364" s="16"/>
      <c r="T364" s="20"/>
      <c r="U364" s="20"/>
      <c r="V364" s="20"/>
      <c r="W364" s="20"/>
      <c r="X364" s="20"/>
      <c r="Y364" s="20"/>
      <c r="Z364" s="30"/>
      <c r="AE364" s="16"/>
      <c r="AH364" s="19"/>
    </row>
    <row r="365" spans="19:34" x14ac:dyDescent="0.25">
      <c r="S365" s="16"/>
      <c r="T365" s="20"/>
      <c r="U365" s="20"/>
      <c r="V365" s="20"/>
      <c r="W365" s="20"/>
      <c r="X365" s="20"/>
      <c r="Y365" s="20"/>
      <c r="Z365" s="30"/>
      <c r="AE365" s="16"/>
      <c r="AH365" s="19"/>
    </row>
    <row r="366" spans="19:34" x14ac:dyDescent="0.25">
      <c r="S366" s="16"/>
      <c r="T366" s="20"/>
      <c r="U366" s="20"/>
      <c r="V366" s="20"/>
      <c r="W366" s="20"/>
      <c r="X366" s="20"/>
      <c r="Y366" s="20"/>
      <c r="Z366" s="30"/>
      <c r="AE366" s="16"/>
      <c r="AH366" s="19"/>
    </row>
    <row r="367" spans="19:34" x14ac:dyDescent="0.25">
      <c r="S367" s="16"/>
      <c r="T367" s="20"/>
      <c r="U367" s="20"/>
      <c r="V367" s="20"/>
      <c r="W367" s="20"/>
      <c r="X367" s="20"/>
      <c r="Y367" s="20"/>
      <c r="Z367" s="30"/>
      <c r="AE367" s="16"/>
      <c r="AH367" s="19"/>
    </row>
    <row r="368" spans="19:34" x14ac:dyDescent="0.25">
      <c r="S368" s="16"/>
      <c r="T368" s="20"/>
      <c r="U368" s="20"/>
      <c r="V368" s="20"/>
      <c r="W368" s="20"/>
      <c r="X368" s="20"/>
      <c r="Y368" s="20"/>
      <c r="Z368" s="30"/>
      <c r="AE368" s="16"/>
      <c r="AH368" s="19"/>
    </row>
    <row r="369" spans="19:34" x14ac:dyDescent="0.25">
      <c r="S369" s="16"/>
      <c r="T369" s="20"/>
      <c r="U369" s="20"/>
      <c r="V369" s="20"/>
      <c r="W369" s="20"/>
      <c r="X369" s="20"/>
      <c r="Y369" s="20"/>
      <c r="Z369" s="30"/>
      <c r="AE369" s="16"/>
      <c r="AH369" s="19"/>
    </row>
    <row r="370" spans="19:34" x14ac:dyDescent="0.25">
      <c r="S370" s="16"/>
      <c r="T370" s="20"/>
      <c r="U370" s="20"/>
      <c r="V370" s="20"/>
      <c r="W370" s="20"/>
      <c r="X370" s="20"/>
      <c r="Y370" s="20"/>
      <c r="Z370" s="30"/>
      <c r="AE370" s="16"/>
      <c r="AH370" s="19"/>
    </row>
    <row r="371" spans="19:34" x14ac:dyDescent="0.25">
      <c r="S371" s="16"/>
      <c r="T371" s="20"/>
      <c r="U371" s="20"/>
      <c r="V371" s="20"/>
      <c r="W371" s="20"/>
      <c r="X371" s="20"/>
      <c r="Y371" s="20"/>
      <c r="Z371" s="30"/>
      <c r="AE371" s="16"/>
      <c r="AH371" s="19"/>
    </row>
    <row r="372" spans="19:34" x14ac:dyDescent="0.25">
      <c r="S372" s="16"/>
      <c r="T372" s="20"/>
      <c r="U372" s="20"/>
      <c r="V372" s="20"/>
      <c r="W372" s="20"/>
      <c r="X372" s="20"/>
      <c r="Y372" s="20"/>
      <c r="Z372" s="30"/>
      <c r="AE372" s="16"/>
      <c r="AH372" s="19"/>
    </row>
    <row r="373" spans="19:34" x14ac:dyDescent="0.25">
      <c r="S373" s="16"/>
      <c r="T373" s="20"/>
      <c r="U373" s="20"/>
      <c r="V373" s="20"/>
      <c r="W373" s="20"/>
      <c r="X373" s="20"/>
      <c r="Y373" s="20"/>
      <c r="Z373" s="30"/>
      <c r="AE373" s="16"/>
      <c r="AH373" s="19"/>
    </row>
    <row r="374" spans="19:34" x14ac:dyDescent="0.25">
      <c r="S374" s="16"/>
      <c r="T374" s="20"/>
      <c r="U374" s="20"/>
      <c r="V374" s="20"/>
      <c r="W374" s="20"/>
      <c r="X374" s="20"/>
      <c r="Y374" s="20"/>
      <c r="Z374" s="30"/>
      <c r="AE374" s="16"/>
      <c r="AH374" s="19"/>
    </row>
    <row r="375" spans="19:34" x14ac:dyDescent="0.25">
      <c r="S375" s="16"/>
      <c r="T375" s="20"/>
      <c r="U375" s="20"/>
      <c r="V375" s="20"/>
      <c r="W375" s="20"/>
      <c r="X375" s="20"/>
      <c r="Y375" s="20"/>
      <c r="Z375" s="30"/>
      <c r="AE375" s="16"/>
      <c r="AH375" s="19"/>
    </row>
    <row r="376" spans="19:34" x14ac:dyDescent="0.25">
      <c r="S376" s="16"/>
      <c r="T376" s="20"/>
      <c r="U376" s="20"/>
      <c r="V376" s="20"/>
      <c r="W376" s="20"/>
      <c r="X376" s="20"/>
      <c r="Y376" s="20"/>
      <c r="Z376" s="30"/>
      <c r="AE376" s="16"/>
      <c r="AH376" s="19"/>
    </row>
    <row r="377" spans="19:34" x14ac:dyDescent="0.25">
      <c r="S377" s="16"/>
      <c r="T377" s="20"/>
      <c r="U377" s="20"/>
      <c r="V377" s="20"/>
      <c r="W377" s="20"/>
      <c r="X377" s="20"/>
      <c r="Y377" s="20"/>
      <c r="Z377" s="30"/>
      <c r="AE377" s="16"/>
      <c r="AH377" s="19"/>
    </row>
    <row r="378" spans="19:34" x14ac:dyDescent="0.25">
      <c r="S378" s="16"/>
      <c r="T378" s="20"/>
      <c r="U378" s="20"/>
      <c r="V378" s="20"/>
      <c r="W378" s="20"/>
      <c r="X378" s="20"/>
      <c r="Y378" s="20"/>
      <c r="Z378" s="30"/>
      <c r="AE378" s="16"/>
      <c r="AH378" s="19"/>
    </row>
    <row r="379" spans="19:34" x14ac:dyDescent="0.25">
      <c r="S379" s="16"/>
      <c r="T379" s="20"/>
      <c r="U379" s="20"/>
      <c r="V379" s="20"/>
      <c r="W379" s="20"/>
      <c r="X379" s="20"/>
      <c r="Y379" s="20"/>
      <c r="Z379" s="30"/>
      <c r="AE379" s="16"/>
      <c r="AH379" s="19"/>
    </row>
    <row r="380" spans="19:34" x14ac:dyDescent="0.25">
      <c r="S380" s="16"/>
      <c r="T380" s="20"/>
      <c r="U380" s="20"/>
      <c r="V380" s="20"/>
      <c r="W380" s="20"/>
      <c r="X380" s="20"/>
      <c r="Y380" s="20"/>
      <c r="Z380" s="30"/>
      <c r="AE380" s="16"/>
      <c r="AH380" s="19"/>
    </row>
    <row r="381" spans="19:34" x14ac:dyDescent="0.25">
      <c r="S381" s="16"/>
      <c r="T381" s="20"/>
      <c r="U381" s="20"/>
      <c r="V381" s="20"/>
      <c r="W381" s="20"/>
      <c r="X381" s="20"/>
      <c r="Y381" s="20"/>
      <c r="Z381" s="30"/>
      <c r="AE381" s="16"/>
      <c r="AH381" s="19"/>
    </row>
    <row r="382" spans="19:34" x14ac:dyDescent="0.25">
      <c r="S382" s="16"/>
      <c r="T382" s="20"/>
      <c r="U382" s="20"/>
      <c r="V382" s="20"/>
      <c r="W382" s="20"/>
      <c r="X382" s="20"/>
      <c r="Y382" s="20"/>
      <c r="Z382" s="30"/>
      <c r="AE382" s="16"/>
      <c r="AH382" s="19"/>
    </row>
    <row r="383" spans="19:34" x14ac:dyDescent="0.25">
      <c r="S383" s="16"/>
      <c r="T383" s="20"/>
      <c r="U383" s="20"/>
      <c r="V383" s="20"/>
      <c r="W383" s="20"/>
      <c r="X383" s="20"/>
      <c r="Y383" s="20"/>
      <c r="Z383" s="30"/>
      <c r="AE383" s="16"/>
      <c r="AH383" s="19"/>
    </row>
    <row r="384" spans="19:34" x14ac:dyDescent="0.25">
      <c r="S384" s="16"/>
      <c r="T384" s="20"/>
      <c r="U384" s="20"/>
      <c r="V384" s="20"/>
      <c r="W384" s="20"/>
      <c r="X384" s="20"/>
      <c r="Y384" s="20"/>
      <c r="Z384" s="30"/>
      <c r="AE384" s="16"/>
      <c r="AH384" s="19"/>
    </row>
    <row r="385" spans="19:34" x14ac:dyDescent="0.25">
      <c r="S385" s="16"/>
      <c r="T385" s="20"/>
      <c r="U385" s="20"/>
      <c r="V385" s="20"/>
      <c r="W385" s="20"/>
      <c r="X385" s="20"/>
      <c r="Y385" s="20"/>
      <c r="Z385" s="30"/>
      <c r="AE385" s="16"/>
      <c r="AH385" s="19"/>
    </row>
    <row r="386" spans="19:34" x14ac:dyDescent="0.25">
      <c r="S386" s="16"/>
      <c r="T386" s="20"/>
      <c r="U386" s="20"/>
      <c r="V386" s="20"/>
      <c r="W386" s="20"/>
      <c r="X386" s="20"/>
      <c r="Y386" s="20"/>
      <c r="Z386" s="30"/>
      <c r="AE386" s="16"/>
      <c r="AH386" s="19"/>
    </row>
    <row r="387" spans="19:34" x14ac:dyDescent="0.25">
      <c r="S387" s="16"/>
      <c r="T387" s="20"/>
      <c r="U387" s="20"/>
      <c r="V387" s="20"/>
      <c r="W387" s="20"/>
      <c r="X387" s="20"/>
      <c r="Y387" s="20"/>
      <c r="Z387" s="30"/>
      <c r="AE387" s="16"/>
      <c r="AH387" s="19"/>
    </row>
    <row r="388" spans="19:34" x14ac:dyDescent="0.25">
      <c r="S388" s="16"/>
      <c r="T388" s="20"/>
      <c r="U388" s="20"/>
      <c r="V388" s="20"/>
      <c r="W388" s="20"/>
      <c r="X388" s="20"/>
      <c r="Y388" s="20"/>
      <c r="Z388" s="30"/>
      <c r="AE388" s="16"/>
      <c r="AH388" s="19"/>
    </row>
    <row r="389" spans="19:34" x14ac:dyDescent="0.25">
      <c r="S389" s="16"/>
      <c r="T389" s="20"/>
      <c r="U389" s="20"/>
      <c r="V389" s="20"/>
      <c r="W389" s="20"/>
      <c r="X389" s="20"/>
      <c r="Y389" s="20"/>
      <c r="Z389" s="30"/>
      <c r="AE389" s="16"/>
      <c r="AH389" s="19"/>
    </row>
    <row r="390" spans="19:34" x14ac:dyDescent="0.25">
      <c r="S390" s="16"/>
      <c r="T390" s="20"/>
      <c r="U390" s="20"/>
      <c r="V390" s="20"/>
      <c r="W390" s="20"/>
      <c r="X390" s="20"/>
      <c r="Y390" s="20"/>
      <c r="Z390" s="30"/>
      <c r="AE390" s="16"/>
      <c r="AH390" s="19"/>
    </row>
    <row r="391" spans="19:34" x14ac:dyDescent="0.25">
      <c r="S391" s="16"/>
      <c r="T391" s="20"/>
      <c r="U391" s="20"/>
      <c r="V391" s="20"/>
      <c r="W391" s="20"/>
      <c r="X391" s="20"/>
      <c r="Y391" s="20"/>
      <c r="Z391" s="30"/>
      <c r="AE391" s="16"/>
      <c r="AH391" s="19"/>
    </row>
    <row r="392" spans="19:34" x14ac:dyDescent="0.25">
      <c r="S392" s="16"/>
      <c r="T392" s="20"/>
      <c r="U392" s="20"/>
      <c r="V392" s="20"/>
      <c r="W392" s="20"/>
      <c r="X392" s="20"/>
      <c r="Y392" s="20"/>
      <c r="Z392" s="30"/>
      <c r="AE392" s="16"/>
      <c r="AH392" s="19"/>
    </row>
    <row r="393" spans="19:34" x14ac:dyDescent="0.25">
      <c r="S393" s="16"/>
      <c r="T393" s="20"/>
      <c r="U393" s="20"/>
      <c r="V393" s="20"/>
      <c r="W393" s="20"/>
      <c r="X393" s="20"/>
      <c r="Y393" s="20"/>
      <c r="Z393" s="30"/>
      <c r="AE393" s="16"/>
      <c r="AH393" s="19"/>
    </row>
    <row r="394" spans="19:34" x14ac:dyDescent="0.25">
      <c r="S394" s="16"/>
      <c r="T394" s="20"/>
      <c r="U394" s="20"/>
      <c r="V394" s="20"/>
      <c r="W394" s="20"/>
      <c r="X394" s="20"/>
      <c r="Y394" s="20"/>
      <c r="Z394" s="30"/>
      <c r="AE394" s="16"/>
      <c r="AH394" s="19"/>
    </row>
    <row r="395" spans="19:34" x14ac:dyDescent="0.25">
      <c r="S395" s="16"/>
      <c r="T395" s="20"/>
      <c r="U395" s="20"/>
      <c r="V395" s="20"/>
      <c r="W395" s="20"/>
      <c r="X395" s="20"/>
      <c r="Y395" s="20"/>
      <c r="Z395" s="30"/>
      <c r="AE395" s="16"/>
      <c r="AH395" s="19"/>
    </row>
    <row r="396" spans="19:34" x14ac:dyDescent="0.25">
      <c r="S396" s="16"/>
      <c r="T396" s="20"/>
      <c r="U396" s="20"/>
      <c r="V396" s="20"/>
      <c r="W396" s="20"/>
      <c r="X396" s="20"/>
      <c r="Y396" s="20"/>
      <c r="Z396" s="30"/>
      <c r="AE396" s="16"/>
      <c r="AH396" s="19"/>
    </row>
    <row r="397" spans="19:34" x14ac:dyDescent="0.25">
      <c r="S397" s="16"/>
      <c r="T397" s="20"/>
      <c r="U397" s="20"/>
      <c r="V397" s="20"/>
      <c r="W397" s="20"/>
      <c r="X397" s="20"/>
      <c r="Y397" s="20"/>
      <c r="Z397" s="30"/>
      <c r="AE397" s="16"/>
      <c r="AH397" s="19"/>
    </row>
    <row r="398" spans="19:34" x14ac:dyDescent="0.25">
      <c r="S398" s="16"/>
      <c r="T398" s="20"/>
      <c r="U398" s="20"/>
      <c r="V398" s="20"/>
      <c r="W398" s="20"/>
      <c r="X398" s="20"/>
      <c r="Y398" s="20"/>
      <c r="Z398" s="30"/>
      <c r="AE398" s="16"/>
      <c r="AH398" s="19"/>
    </row>
    <row r="399" spans="19:34" x14ac:dyDescent="0.25">
      <c r="S399" s="16"/>
      <c r="T399" s="20"/>
      <c r="U399" s="20"/>
      <c r="V399" s="20"/>
      <c r="W399" s="20"/>
      <c r="X399" s="20"/>
      <c r="Y399" s="20"/>
      <c r="Z399" s="30"/>
      <c r="AE399" s="16"/>
      <c r="AH399" s="19"/>
    </row>
    <row r="400" spans="19:34" x14ac:dyDescent="0.25">
      <c r="S400" s="16"/>
      <c r="T400" s="20"/>
      <c r="U400" s="20"/>
      <c r="V400" s="20"/>
      <c r="W400" s="20"/>
      <c r="X400" s="20"/>
      <c r="Y400" s="20"/>
      <c r="Z400" s="30"/>
      <c r="AE400" s="16"/>
      <c r="AH400" s="19"/>
    </row>
    <row r="401" spans="19:34" x14ac:dyDescent="0.25">
      <c r="S401" s="16"/>
      <c r="T401" s="20"/>
      <c r="U401" s="20"/>
      <c r="V401" s="20"/>
      <c r="W401" s="20"/>
      <c r="X401" s="20"/>
      <c r="Y401" s="20"/>
      <c r="Z401" s="30"/>
      <c r="AE401" s="16"/>
      <c r="AH401" s="19"/>
    </row>
    <row r="402" spans="19:34" x14ac:dyDescent="0.25">
      <c r="S402" s="16"/>
      <c r="T402" s="20"/>
      <c r="U402" s="20"/>
      <c r="V402" s="20"/>
      <c r="W402" s="20"/>
      <c r="X402" s="20"/>
      <c r="Y402" s="20"/>
      <c r="Z402" s="30"/>
      <c r="AE402" s="16"/>
      <c r="AH402" s="19"/>
    </row>
    <row r="403" spans="19:34" x14ac:dyDescent="0.25">
      <c r="S403" s="16"/>
      <c r="T403" s="20"/>
      <c r="U403" s="20"/>
      <c r="V403" s="20"/>
      <c r="W403" s="20"/>
      <c r="X403" s="20"/>
      <c r="Y403" s="20"/>
      <c r="Z403" s="30"/>
      <c r="AE403" s="16"/>
      <c r="AH403" s="19"/>
    </row>
    <row r="404" spans="19:34" x14ac:dyDescent="0.25">
      <c r="S404" s="16"/>
      <c r="T404" s="20"/>
      <c r="U404" s="20"/>
      <c r="V404" s="20"/>
      <c r="W404" s="20"/>
      <c r="X404" s="20"/>
      <c r="Y404" s="20"/>
      <c r="Z404" s="30"/>
      <c r="AE404" s="16"/>
      <c r="AH404" s="19"/>
    </row>
    <row r="405" spans="19:34" x14ac:dyDescent="0.25">
      <c r="S405" s="16"/>
      <c r="T405" s="20"/>
      <c r="U405" s="20"/>
      <c r="V405" s="20"/>
      <c r="W405" s="20"/>
      <c r="X405" s="20"/>
      <c r="Y405" s="20"/>
      <c r="Z405" s="30"/>
      <c r="AE405" s="16"/>
      <c r="AH405" s="19"/>
    </row>
    <row r="406" spans="19:34" x14ac:dyDescent="0.25">
      <c r="S406" s="16"/>
      <c r="T406" s="20"/>
      <c r="U406" s="20"/>
      <c r="V406" s="20"/>
      <c r="W406" s="20"/>
      <c r="X406" s="20"/>
      <c r="Y406" s="20"/>
      <c r="Z406" s="30"/>
      <c r="AE406" s="16"/>
      <c r="AH406" s="19"/>
    </row>
    <row r="407" spans="19:34" x14ac:dyDescent="0.25">
      <c r="S407" s="16"/>
      <c r="T407" s="20"/>
      <c r="U407" s="20"/>
      <c r="V407" s="20"/>
      <c r="W407" s="20"/>
      <c r="X407" s="20"/>
      <c r="Y407" s="20"/>
      <c r="Z407" s="30"/>
      <c r="AE407" s="16"/>
      <c r="AH407" s="19"/>
    </row>
    <row r="408" spans="19:34" x14ac:dyDescent="0.25">
      <c r="S408" s="16"/>
      <c r="T408" s="20"/>
      <c r="U408" s="20"/>
      <c r="V408" s="20"/>
      <c r="W408" s="20"/>
      <c r="X408" s="20"/>
      <c r="Y408" s="20"/>
      <c r="Z408" s="30"/>
      <c r="AE408" s="16"/>
      <c r="AH408" s="19"/>
    </row>
    <row r="409" spans="19:34" x14ac:dyDescent="0.25">
      <c r="S409" s="16"/>
      <c r="T409" s="20"/>
      <c r="U409" s="20"/>
      <c r="V409" s="20"/>
      <c r="W409" s="20"/>
      <c r="X409" s="20"/>
      <c r="Y409" s="20"/>
      <c r="Z409" s="30"/>
      <c r="AE409" s="16"/>
      <c r="AH409" s="19"/>
    </row>
    <row r="410" spans="19:34" x14ac:dyDescent="0.25">
      <c r="S410" s="16"/>
      <c r="T410" s="20"/>
      <c r="U410" s="20"/>
      <c r="V410" s="20"/>
      <c r="W410" s="20"/>
      <c r="X410" s="20"/>
      <c r="Y410" s="20"/>
      <c r="Z410" s="30"/>
      <c r="AE410" s="16"/>
      <c r="AH410" s="19"/>
    </row>
    <row r="411" spans="19:34" x14ac:dyDescent="0.25">
      <c r="S411" s="16"/>
      <c r="T411" s="20"/>
      <c r="U411" s="20"/>
      <c r="V411" s="20"/>
      <c r="W411" s="20"/>
      <c r="X411" s="20"/>
      <c r="Y411" s="20"/>
      <c r="Z411" s="30"/>
      <c r="AE411" s="16"/>
      <c r="AH411" s="19"/>
    </row>
    <row r="412" spans="19:34" x14ac:dyDescent="0.25">
      <c r="S412" s="16"/>
      <c r="T412" s="20"/>
      <c r="U412" s="20"/>
      <c r="V412" s="20"/>
      <c r="W412" s="20"/>
      <c r="X412" s="20"/>
      <c r="Y412" s="20"/>
      <c r="Z412" s="30"/>
      <c r="AE412" s="16"/>
      <c r="AH412" s="19"/>
    </row>
    <row r="413" spans="19:34" x14ac:dyDescent="0.25">
      <c r="S413" s="16"/>
      <c r="T413" s="20"/>
      <c r="U413" s="20"/>
      <c r="V413" s="20"/>
      <c r="W413" s="20"/>
      <c r="X413" s="20"/>
      <c r="Y413" s="20"/>
      <c r="Z413" s="30"/>
      <c r="AE413" s="16"/>
      <c r="AH413" s="19"/>
    </row>
    <row r="414" spans="19:34" x14ac:dyDescent="0.25">
      <c r="S414" s="16"/>
      <c r="T414" s="20"/>
      <c r="U414" s="20"/>
      <c r="V414" s="20"/>
      <c r="W414" s="20"/>
      <c r="X414" s="20"/>
      <c r="Y414" s="20"/>
      <c r="Z414" s="30"/>
      <c r="AE414" s="16"/>
      <c r="AH414" s="19"/>
    </row>
    <row r="415" spans="19:34" x14ac:dyDescent="0.25">
      <c r="S415" s="16"/>
      <c r="T415" s="20"/>
      <c r="U415" s="20"/>
      <c r="V415" s="20"/>
      <c r="W415" s="20"/>
      <c r="X415" s="20"/>
      <c r="Y415" s="20"/>
      <c r="Z415" s="30"/>
      <c r="AE415" s="16"/>
      <c r="AH415" s="19"/>
    </row>
    <row r="416" spans="19:34" x14ac:dyDescent="0.25">
      <c r="S416" s="16"/>
      <c r="T416" s="20"/>
      <c r="U416" s="20"/>
      <c r="V416" s="20"/>
      <c r="W416" s="20"/>
      <c r="X416" s="20"/>
      <c r="Y416" s="20"/>
      <c r="Z416" s="30"/>
      <c r="AE416" s="16"/>
      <c r="AH416" s="19"/>
    </row>
    <row r="417" spans="19:34" x14ac:dyDescent="0.25">
      <c r="S417" s="16"/>
      <c r="T417" s="20"/>
      <c r="U417" s="20"/>
      <c r="V417" s="20"/>
      <c r="W417" s="20"/>
      <c r="X417" s="20"/>
      <c r="Y417" s="20"/>
      <c r="Z417" s="30"/>
      <c r="AE417" s="16"/>
      <c r="AH417" s="19"/>
    </row>
    <row r="418" spans="19:34" x14ac:dyDescent="0.25">
      <c r="S418" s="16"/>
      <c r="T418" s="20"/>
      <c r="U418" s="20"/>
      <c r="V418" s="20"/>
      <c r="W418" s="20"/>
      <c r="X418" s="20"/>
      <c r="Y418" s="20"/>
      <c r="Z418" s="30"/>
      <c r="AE418" s="16"/>
      <c r="AH418" s="19"/>
    </row>
    <row r="419" spans="19:34" x14ac:dyDescent="0.25">
      <c r="S419" s="16"/>
      <c r="T419" s="20"/>
      <c r="U419" s="20"/>
      <c r="V419" s="20"/>
      <c r="W419" s="20"/>
      <c r="X419" s="20"/>
      <c r="Y419" s="20"/>
      <c r="Z419" s="30"/>
      <c r="AE419" s="16"/>
      <c r="AH419" s="19"/>
    </row>
    <row r="420" spans="19:34" x14ac:dyDescent="0.25">
      <c r="S420" s="16"/>
      <c r="T420" s="20"/>
      <c r="U420" s="20"/>
      <c r="V420" s="20"/>
      <c r="W420" s="20"/>
      <c r="X420" s="20"/>
      <c r="Y420" s="20"/>
      <c r="Z420" s="30"/>
      <c r="AE420" s="16"/>
      <c r="AH420" s="19"/>
    </row>
    <row r="421" spans="19:34" x14ac:dyDescent="0.25">
      <c r="S421" s="16"/>
      <c r="T421" s="20"/>
      <c r="U421" s="20"/>
      <c r="V421" s="20"/>
      <c r="W421" s="20"/>
      <c r="X421" s="20"/>
      <c r="Y421" s="20"/>
      <c r="Z421" s="30"/>
      <c r="AE421" s="16"/>
      <c r="AH421" s="19"/>
    </row>
    <row r="422" spans="19:34" x14ac:dyDescent="0.25">
      <c r="S422" s="16"/>
      <c r="T422" s="20"/>
      <c r="U422" s="20"/>
      <c r="V422" s="20"/>
      <c r="W422" s="20"/>
      <c r="X422" s="20"/>
      <c r="Y422" s="20"/>
      <c r="Z422" s="30"/>
      <c r="AE422" s="16"/>
      <c r="AH422" s="19"/>
    </row>
    <row r="423" spans="19:34" x14ac:dyDescent="0.25">
      <c r="S423" s="16"/>
      <c r="T423" s="20"/>
      <c r="U423" s="20"/>
      <c r="V423" s="20"/>
      <c r="W423" s="20"/>
      <c r="X423" s="20"/>
      <c r="Y423" s="20"/>
      <c r="Z423" s="30"/>
      <c r="AE423" s="16"/>
      <c r="AH423" s="19"/>
    </row>
    <row r="424" spans="19:34" x14ac:dyDescent="0.25">
      <c r="S424" s="16"/>
      <c r="T424" s="20"/>
      <c r="U424" s="20"/>
      <c r="V424" s="20"/>
      <c r="W424" s="20"/>
      <c r="X424" s="20"/>
      <c r="Y424" s="20"/>
      <c r="Z424" s="30"/>
      <c r="AE424" s="16"/>
      <c r="AH424" s="19"/>
    </row>
    <row r="425" spans="19:34" x14ac:dyDescent="0.25">
      <c r="S425" s="16"/>
      <c r="T425" s="20"/>
      <c r="U425" s="20"/>
      <c r="V425" s="20"/>
      <c r="W425" s="20"/>
      <c r="X425" s="20"/>
      <c r="Y425" s="20"/>
      <c r="Z425" s="30"/>
      <c r="AE425" s="16"/>
      <c r="AH425" s="19"/>
    </row>
    <row r="426" spans="19:34" x14ac:dyDescent="0.25">
      <c r="S426" s="16"/>
      <c r="T426" s="20"/>
      <c r="U426" s="20"/>
      <c r="V426" s="20"/>
      <c r="W426" s="20"/>
      <c r="X426" s="20"/>
      <c r="Y426" s="20"/>
      <c r="Z426" s="30"/>
      <c r="AE426" s="16"/>
      <c r="AH426" s="19"/>
    </row>
    <row r="427" spans="19:34" x14ac:dyDescent="0.25">
      <c r="S427" s="16"/>
      <c r="T427" s="20"/>
      <c r="U427" s="20"/>
      <c r="V427" s="20"/>
      <c r="W427" s="20"/>
      <c r="X427" s="20"/>
      <c r="Y427" s="20"/>
      <c r="Z427" s="30"/>
      <c r="AE427" s="16"/>
      <c r="AH427" s="19"/>
    </row>
    <row r="428" spans="19:34" x14ac:dyDescent="0.25">
      <c r="S428" s="16"/>
      <c r="T428" s="20"/>
      <c r="U428" s="20"/>
      <c r="V428" s="20"/>
      <c r="W428" s="20"/>
      <c r="X428" s="20"/>
      <c r="Y428" s="20"/>
      <c r="Z428" s="30"/>
      <c r="AE428" s="16"/>
      <c r="AH428" s="19"/>
    </row>
    <row r="429" spans="19:34" x14ac:dyDescent="0.25">
      <c r="S429" s="16"/>
      <c r="T429" s="20"/>
      <c r="U429" s="20"/>
      <c r="V429" s="20"/>
      <c r="W429" s="20"/>
      <c r="X429" s="20"/>
      <c r="Y429" s="20"/>
      <c r="Z429" s="30"/>
      <c r="AE429" s="16"/>
      <c r="AH429" s="19"/>
    </row>
    <row r="430" spans="19:34" x14ac:dyDescent="0.25">
      <c r="S430" s="16"/>
      <c r="T430" s="20"/>
      <c r="U430" s="20"/>
      <c r="V430" s="20"/>
      <c r="W430" s="20"/>
      <c r="X430" s="20"/>
      <c r="Y430" s="20"/>
      <c r="Z430" s="30"/>
      <c r="AE430" s="16"/>
      <c r="AH430" s="19"/>
    </row>
    <row r="431" spans="19:34" x14ac:dyDescent="0.25">
      <c r="S431" s="16"/>
      <c r="T431" s="20"/>
      <c r="U431" s="20"/>
      <c r="V431" s="20"/>
      <c r="W431" s="20"/>
      <c r="X431" s="20"/>
      <c r="Y431" s="20"/>
      <c r="Z431" s="30"/>
      <c r="AE431" s="16"/>
      <c r="AH431" s="19"/>
    </row>
    <row r="432" spans="19:34" x14ac:dyDescent="0.25">
      <c r="S432" s="16"/>
      <c r="T432" s="20"/>
      <c r="U432" s="20"/>
      <c r="V432" s="20"/>
      <c r="W432" s="20"/>
      <c r="X432" s="20"/>
      <c r="Y432" s="20"/>
      <c r="Z432" s="30"/>
      <c r="AE432" s="16"/>
      <c r="AH432" s="19"/>
    </row>
    <row r="433" spans="19:34" x14ac:dyDescent="0.25">
      <c r="S433" s="16"/>
      <c r="T433" s="20"/>
      <c r="U433" s="20"/>
      <c r="V433" s="20"/>
      <c r="W433" s="20"/>
      <c r="X433" s="20"/>
      <c r="Y433" s="20"/>
      <c r="Z433" s="30"/>
      <c r="AE433" s="16"/>
      <c r="AH433" s="19"/>
    </row>
    <row r="434" spans="19:34" x14ac:dyDescent="0.25">
      <c r="S434" s="16"/>
      <c r="T434" s="20"/>
      <c r="U434" s="20"/>
      <c r="V434" s="20"/>
      <c r="W434" s="20"/>
      <c r="X434" s="20"/>
      <c r="Y434" s="20"/>
      <c r="Z434" s="30"/>
      <c r="AE434" s="16"/>
      <c r="AH434" s="19"/>
    </row>
    <row r="435" spans="19:34" x14ac:dyDescent="0.25">
      <c r="S435" s="16"/>
      <c r="T435" s="20"/>
      <c r="U435" s="20"/>
      <c r="V435" s="20"/>
      <c r="W435" s="20"/>
      <c r="X435" s="20"/>
      <c r="Y435" s="20"/>
      <c r="Z435" s="30"/>
      <c r="AE435" s="16"/>
      <c r="AH435" s="19"/>
    </row>
    <row r="436" spans="19:34" x14ac:dyDescent="0.25">
      <c r="S436" s="16"/>
      <c r="T436" s="20"/>
      <c r="U436" s="20"/>
      <c r="V436" s="20"/>
      <c r="W436" s="20"/>
      <c r="X436" s="20"/>
      <c r="Y436" s="20"/>
      <c r="Z436" s="30"/>
      <c r="AE436" s="16"/>
      <c r="AH436" s="19"/>
    </row>
    <row r="437" spans="19:34" x14ac:dyDescent="0.25">
      <c r="S437" s="16"/>
      <c r="T437" s="20"/>
      <c r="U437" s="20"/>
      <c r="V437" s="20"/>
      <c r="W437" s="20"/>
      <c r="X437" s="20"/>
      <c r="Y437" s="20"/>
      <c r="Z437" s="30"/>
      <c r="AE437" s="16"/>
      <c r="AH437" s="19"/>
    </row>
    <row r="438" spans="19:34" x14ac:dyDescent="0.25">
      <c r="S438" s="16"/>
      <c r="T438" s="20"/>
      <c r="U438" s="20"/>
      <c r="V438" s="20"/>
      <c r="W438" s="20"/>
      <c r="X438" s="20"/>
      <c r="Y438" s="20"/>
      <c r="Z438" s="30"/>
      <c r="AE438" s="16"/>
      <c r="AH438" s="19"/>
    </row>
    <row r="439" spans="19:34" x14ac:dyDescent="0.25">
      <c r="S439" s="16"/>
      <c r="T439" s="20"/>
      <c r="U439" s="20"/>
      <c r="V439" s="20"/>
      <c r="W439" s="20"/>
      <c r="X439" s="20"/>
      <c r="Y439" s="20"/>
      <c r="Z439" s="30"/>
      <c r="AE439" s="16"/>
      <c r="AH439" s="19"/>
    </row>
    <row r="440" spans="19:34" x14ac:dyDescent="0.25">
      <c r="S440" s="16"/>
      <c r="T440" s="20"/>
      <c r="U440" s="20"/>
      <c r="V440" s="20"/>
      <c r="W440" s="20"/>
      <c r="X440" s="20"/>
      <c r="Y440" s="20"/>
      <c r="Z440" s="30"/>
      <c r="AE440" s="16"/>
      <c r="AH440" s="19"/>
    </row>
    <row r="441" spans="19:34" x14ac:dyDescent="0.25">
      <c r="S441" s="16"/>
      <c r="T441" s="20"/>
      <c r="U441" s="20"/>
      <c r="V441" s="20"/>
      <c r="W441" s="20"/>
      <c r="X441" s="20"/>
      <c r="Y441" s="20"/>
      <c r="Z441" s="30"/>
      <c r="AE441" s="16"/>
      <c r="AH441" s="19"/>
    </row>
    <row r="442" spans="19:34" x14ac:dyDescent="0.25">
      <c r="S442" s="16"/>
      <c r="T442" s="20"/>
      <c r="U442" s="20"/>
      <c r="V442" s="20"/>
      <c r="W442" s="20"/>
      <c r="X442" s="20"/>
      <c r="Y442" s="20"/>
      <c r="Z442" s="30"/>
      <c r="AE442" s="16"/>
      <c r="AH442" s="19"/>
    </row>
    <row r="443" spans="19:34" x14ac:dyDescent="0.25">
      <c r="S443" s="16"/>
      <c r="T443" s="20"/>
      <c r="U443" s="20"/>
      <c r="V443" s="20"/>
      <c r="W443" s="20"/>
      <c r="X443" s="20"/>
      <c r="Y443" s="20"/>
      <c r="Z443" s="30"/>
      <c r="AE443" s="16"/>
      <c r="AH443" s="19"/>
    </row>
    <row r="444" spans="19:34" x14ac:dyDescent="0.25">
      <c r="S444" s="16"/>
      <c r="T444" s="20"/>
      <c r="U444" s="20"/>
      <c r="V444" s="20"/>
      <c r="W444" s="20"/>
      <c r="X444" s="20"/>
      <c r="Y444" s="20"/>
      <c r="Z444" s="30"/>
      <c r="AE444" s="16"/>
      <c r="AH444" s="19"/>
    </row>
    <row r="445" spans="19:34" x14ac:dyDescent="0.25">
      <c r="S445" s="16"/>
      <c r="T445" s="20"/>
      <c r="U445" s="20"/>
      <c r="V445" s="20"/>
      <c r="W445" s="20"/>
      <c r="X445" s="20"/>
      <c r="Y445" s="20"/>
      <c r="Z445" s="30"/>
      <c r="AE445" s="16"/>
      <c r="AH445" s="19"/>
    </row>
    <row r="446" spans="19:34" x14ac:dyDescent="0.25">
      <c r="S446" s="16"/>
      <c r="T446" s="20"/>
      <c r="U446" s="20"/>
      <c r="V446" s="20"/>
      <c r="W446" s="20"/>
      <c r="X446" s="20"/>
      <c r="Y446" s="20"/>
      <c r="Z446" s="30"/>
      <c r="AE446" s="16"/>
      <c r="AH446" s="19"/>
    </row>
    <row r="447" spans="19:34" x14ac:dyDescent="0.25">
      <c r="S447" s="16"/>
      <c r="T447" s="20"/>
      <c r="U447" s="20"/>
      <c r="V447" s="20"/>
      <c r="W447" s="20"/>
      <c r="X447" s="20"/>
      <c r="Y447" s="20"/>
      <c r="Z447" s="30"/>
      <c r="AE447" s="16"/>
      <c r="AH447" s="19"/>
    </row>
    <row r="448" spans="19:34" x14ac:dyDescent="0.25">
      <c r="S448" s="16"/>
      <c r="T448" s="20"/>
      <c r="U448" s="20"/>
      <c r="V448" s="20"/>
      <c r="W448" s="20"/>
      <c r="X448" s="20"/>
      <c r="Y448" s="20"/>
      <c r="Z448" s="30"/>
      <c r="AE448" s="16"/>
      <c r="AH448" s="19"/>
    </row>
    <row r="449" spans="19:34" x14ac:dyDescent="0.25">
      <c r="S449" s="16"/>
      <c r="T449" s="20"/>
      <c r="U449" s="20"/>
      <c r="V449" s="20"/>
      <c r="W449" s="20"/>
      <c r="X449" s="20"/>
      <c r="Y449" s="20"/>
      <c r="Z449" s="30"/>
      <c r="AE449" s="16"/>
      <c r="AH449" s="19"/>
    </row>
    <row r="450" spans="19:34" x14ac:dyDescent="0.25">
      <c r="S450" s="16"/>
      <c r="T450" s="20"/>
      <c r="U450" s="20"/>
      <c r="V450" s="20"/>
      <c r="W450" s="20"/>
      <c r="X450" s="20"/>
      <c r="Y450" s="20"/>
      <c r="Z450" s="30"/>
      <c r="AE450" s="16"/>
      <c r="AH450" s="19"/>
    </row>
    <row r="451" spans="19:34" x14ac:dyDescent="0.25">
      <c r="S451" s="16"/>
      <c r="T451" s="20"/>
      <c r="U451" s="20"/>
      <c r="V451" s="20"/>
      <c r="W451" s="20"/>
      <c r="X451" s="20"/>
      <c r="Y451" s="20"/>
      <c r="Z451" s="30"/>
      <c r="AE451" s="16"/>
      <c r="AH451" s="19"/>
    </row>
    <row r="452" spans="19:34" x14ac:dyDescent="0.25">
      <c r="S452" s="16"/>
      <c r="T452" s="20"/>
      <c r="U452" s="20"/>
      <c r="V452" s="20"/>
      <c r="W452" s="20"/>
      <c r="X452" s="20"/>
      <c r="Y452" s="20"/>
      <c r="Z452" s="30"/>
      <c r="AE452" s="16"/>
      <c r="AH452" s="19"/>
    </row>
    <row r="453" spans="19:34" x14ac:dyDescent="0.25">
      <c r="S453" s="16"/>
      <c r="T453" s="20"/>
      <c r="U453" s="20"/>
      <c r="V453" s="20"/>
      <c r="W453" s="20"/>
      <c r="X453" s="20"/>
      <c r="Y453" s="20"/>
      <c r="Z453" s="30"/>
      <c r="AE453" s="16"/>
      <c r="AH453" s="19"/>
    </row>
    <row r="454" spans="19:34" x14ac:dyDescent="0.25">
      <c r="S454" s="16"/>
      <c r="T454" s="20"/>
      <c r="U454" s="20"/>
      <c r="V454" s="20"/>
      <c r="W454" s="20"/>
      <c r="X454" s="20"/>
      <c r="Y454" s="20"/>
      <c r="Z454" s="30"/>
      <c r="AE454" s="16"/>
      <c r="AH454" s="19"/>
    </row>
    <row r="455" spans="19:34" x14ac:dyDescent="0.25">
      <c r="S455" s="16"/>
      <c r="T455" s="20"/>
      <c r="U455" s="20"/>
      <c r="V455" s="20"/>
      <c r="W455" s="20"/>
      <c r="X455" s="20"/>
      <c r="Y455" s="20"/>
      <c r="Z455" s="30"/>
      <c r="AE455" s="16"/>
      <c r="AH455" s="19"/>
    </row>
    <row r="456" spans="19:34" x14ac:dyDescent="0.25">
      <c r="S456" s="16"/>
      <c r="T456" s="20"/>
      <c r="U456" s="20"/>
      <c r="V456" s="20"/>
      <c r="W456" s="20"/>
      <c r="X456" s="20"/>
      <c r="Y456" s="20"/>
      <c r="Z456" s="30"/>
      <c r="AE456" s="16"/>
      <c r="AH456" s="19"/>
    </row>
    <row r="457" spans="19:34" x14ac:dyDescent="0.25">
      <c r="S457" s="16"/>
      <c r="T457" s="20"/>
      <c r="U457" s="20"/>
      <c r="V457" s="20"/>
      <c r="W457" s="20"/>
      <c r="X457" s="20"/>
      <c r="Y457" s="20"/>
      <c r="Z457" s="30"/>
      <c r="AE457" s="16"/>
      <c r="AH457" s="19"/>
    </row>
    <row r="458" spans="19:34" x14ac:dyDescent="0.25">
      <c r="S458" s="16"/>
      <c r="T458" s="20"/>
      <c r="U458" s="20"/>
      <c r="V458" s="20"/>
      <c r="W458" s="20"/>
      <c r="X458" s="20"/>
      <c r="Y458" s="20"/>
      <c r="Z458" s="30"/>
      <c r="AE458" s="16"/>
      <c r="AH458" s="19"/>
    </row>
    <row r="459" spans="19:34" x14ac:dyDescent="0.25">
      <c r="S459" s="16"/>
      <c r="T459" s="20"/>
      <c r="U459" s="20"/>
      <c r="V459" s="20"/>
      <c r="W459" s="20"/>
      <c r="X459" s="20"/>
      <c r="Y459" s="20"/>
      <c r="Z459" s="30"/>
      <c r="AE459" s="16"/>
      <c r="AH459" s="19"/>
    </row>
    <row r="460" spans="19:34" x14ac:dyDescent="0.25">
      <c r="S460" s="16"/>
      <c r="T460" s="20"/>
      <c r="U460" s="20"/>
      <c r="V460" s="20"/>
      <c r="W460" s="20"/>
      <c r="X460" s="20"/>
      <c r="Y460" s="20"/>
      <c r="Z460" s="30"/>
      <c r="AE460" s="16"/>
      <c r="AH460" s="19"/>
    </row>
    <row r="461" spans="19:34" x14ac:dyDescent="0.25">
      <c r="S461" s="16"/>
      <c r="T461" s="20"/>
      <c r="U461" s="20"/>
      <c r="V461" s="20"/>
      <c r="W461" s="20"/>
      <c r="X461" s="20"/>
      <c r="Y461" s="20"/>
      <c r="Z461" s="30"/>
      <c r="AE461" s="16"/>
      <c r="AH461" s="19"/>
    </row>
    <row r="462" spans="19:34" x14ac:dyDescent="0.25">
      <c r="S462" s="16"/>
      <c r="T462" s="20"/>
      <c r="U462" s="20"/>
      <c r="V462" s="20"/>
      <c r="W462" s="20"/>
      <c r="X462" s="20"/>
      <c r="Y462" s="20"/>
      <c r="Z462" s="30"/>
      <c r="AE462" s="16"/>
      <c r="AH462" s="19"/>
    </row>
    <row r="463" spans="19:34" x14ac:dyDescent="0.25">
      <c r="S463" s="16"/>
      <c r="T463" s="20"/>
      <c r="U463" s="20"/>
      <c r="V463" s="20"/>
      <c r="W463" s="20"/>
      <c r="X463" s="20"/>
      <c r="Y463" s="20"/>
      <c r="Z463" s="30"/>
      <c r="AE463" s="16"/>
      <c r="AH463" s="19"/>
    </row>
    <row r="464" spans="19:34" x14ac:dyDescent="0.25">
      <c r="S464" s="16"/>
      <c r="T464" s="20"/>
      <c r="U464" s="20"/>
      <c r="V464" s="20"/>
      <c r="W464" s="20"/>
      <c r="X464" s="20"/>
      <c r="Y464" s="20"/>
      <c r="Z464" s="30"/>
      <c r="AE464" s="16"/>
      <c r="AH464" s="19"/>
    </row>
    <row r="465" spans="19:34" x14ac:dyDescent="0.25">
      <c r="S465" s="16"/>
      <c r="T465" s="20"/>
      <c r="U465" s="20"/>
      <c r="V465" s="20"/>
      <c r="W465" s="20"/>
      <c r="X465" s="20"/>
      <c r="Y465" s="20"/>
      <c r="Z465" s="30"/>
      <c r="AE465" s="16"/>
      <c r="AH465" s="19"/>
    </row>
    <row r="466" spans="19:34" x14ac:dyDescent="0.25">
      <c r="S466" s="16"/>
      <c r="T466" s="20"/>
      <c r="U466" s="20"/>
      <c r="V466" s="20"/>
      <c r="W466" s="20"/>
      <c r="X466" s="20"/>
      <c r="Y466" s="20"/>
      <c r="Z466" s="30"/>
      <c r="AE466" s="16"/>
      <c r="AH466" s="19"/>
    </row>
    <row r="467" spans="19:34" x14ac:dyDescent="0.25">
      <c r="S467" s="16"/>
      <c r="T467" s="20"/>
      <c r="U467" s="20"/>
      <c r="V467" s="20"/>
      <c r="W467" s="20"/>
      <c r="X467" s="20"/>
      <c r="Y467" s="20"/>
      <c r="Z467" s="30"/>
      <c r="AE467" s="16"/>
      <c r="AH467" s="19"/>
    </row>
    <row r="468" spans="19:34" x14ac:dyDescent="0.25">
      <c r="S468" s="16"/>
      <c r="T468" s="20"/>
      <c r="U468" s="20"/>
      <c r="V468" s="20"/>
      <c r="W468" s="20"/>
      <c r="X468" s="20"/>
      <c r="Y468" s="20"/>
      <c r="Z468" s="30"/>
      <c r="AE468" s="16"/>
      <c r="AH468" s="19"/>
    </row>
    <row r="469" spans="19:34" x14ac:dyDescent="0.25">
      <c r="S469" s="16"/>
      <c r="T469" s="20"/>
      <c r="U469" s="20"/>
      <c r="V469" s="20"/>
      <c r="W469" s="20"/>
      <c r="X469" s="20"/>
      <c r="Y469" s="20"/>
      <c r="Z469" s="30"/>
      <c r="AE469" s="16"/>
      <c r="AH469" s="19"/>
    </row>
    <row r="470" spans="19:34" x14ac:dyDescent="0.25">
      <c r="S470" s="16"/>
      <c r="T470" s="20"/>
      <c r="U470" s="20"/>
      <c r="V470" s="20"/>
      <c r="W470" s="20"/>
      <c r="X470" s="20"/>
      <c r="Y470" s="20"/>
      <c r="Z470" s="30"/>
      <c r="AE470" s="16"/>
      <c r="AH470" s="19"/>
    </row>
    <row r="471" spans="19:34" x14ac:dyDescent="0.25">
      <c r="S471" s="16"/>
      <c r="T471" s="20"/>
      <c r="U471" s="20"/>
      <c r="V471" s="20"/>
      <c r="W471" s="20"/>
      <c r="X471" s="20"/>
      <c r="Y471" s="20"/>
      <c r="Z471" s="30"/>
      <c r="AE471" s="16"/>
      <c r="AH471" s="19"/>
    </row>
    <row r="472" spans="19:34" x14ac:dyDescent="0.25">
      <c r="S472" s="16"/>
      <c r="T472" s="20"/>
      <c r="U472" s="20"/>
      <c r="V472" s="20"/>
      <c r="W472" s="20"/>
      <c r="X472" s="20"/>
      <c r="Y472" s="20"/>
      <c r="Z472" s="30"/>
      <c r="AE472" s="16"/>
      <c r="AH472" s="19"/>
    </row>
    <row r="473" spans="19:34" x14ac:dyDescent="0.25">
      <c r="S473" s="16"/>
      <c r="T473" s="20"/>
      <c r="U473" s="20"/>
      <c r="V473" s="20"/>
      <c r="W473" s="20"/>
      <c r="X473" s="20"/>
      <c r="Y473" s="20"/>
      <c r="Z473" s="30"/>
      <c r="AE473" s="16"/>
      <c r="AH473" s="19"/>
    </row>
    <row r="474" spans="19:34" x14ac:dyDescent="0.25">
      <c r="S474" s="16"/>
      <c r="T474" s="20"/>
      <c r="U474" s="20"/>
      <c r="V474" s="20"/>
      <c r="W474" s="20"/>
      <c r="X474" s="20"/>
      <c r="Y474" s="20"/>
      <c r="Z474" s="30"/>
      <c r="AE474" s="16"/>
      <c r="AH474" s="19"/>
    </row>
    <row r="475" spans="19:34" x14ac:dyDescent="0.25">
      <c r="S475" s="16"/>
      <c r="T475" s="20"/>
      <c r="U475" s="20"/>
      <c r="V475" s="20"/>
      <c r="W475" s="20"/>
      <c r="X475" s="20"/>
      <c r="Y475" s="20"/>
      <c r="Z475" s="30"/>
      <c r="AE475" s="16"/>
      <c r="AH475" s="19"/>
    </row>
    <row r="476" spans="19:34" x14ac:dyDescent="0.25">
      <c r="S476" s="16"/>
      <c r="T476" s="20"/>
      <c r="U476" s="20"/>
      <c r="V476" s="20"/>
      <c r="W476" s="20"/>
      <c r="X476" s="20"/>
      <c r="Y476" s="20"/>
      <c r="Z476" s="30"/>
      <c r="AE476" s="16"/>
      <c r="AH476" s="19"/>
    </row>
    <row r="477" spans="19:34" x14ac:dyDescent="0.25">
      <c r="S477" s="16"/>
      <c r="T477" s="20"/>
      <c r="U477" s="20"/>
      <c r="V477" s="20"/>
      <c r="W477" s="20"/>
      <c r="X477" s="20"/>
      <c r="Y477" s="20"/>
      <c r="Z477" s="30"/>
      <c r="AE477" s="16"/>
      <c r="AH477" s="19"/>
    </row>
    <row r="478" spans="19:34" x14ac:dyDescent="0.25">
      <c r="S478" s="16"/>
      <c r="T478" s="20"/>
      <c r="U478" s="20"/>
      <c r="V478" s="20"/>
      <c r="W478" s="20"/>
      <c r="X478" s="20"/>
      <c r="Y478" s="20"/>
      <c r="Z478" s="30"/>
      <c r="AE478" s="16"/>
      <c r="AH478" s="19"/>
    </row>
    <row r="479" spans="19:34" x14ac:dyDescent="0.25">
      <c r="S479" s="16"/>
      <c r="T479" s="20"/>
      <c r="U479" s="20"/>
      <c r="V479" s="20"/>
      <c r="W479" s="20"/>
      <c r="X479" s="20"/>
      <c r="Y479" s="20"/>
      <c r="Z479" s="30"/>
      <c r="AE479" s="16"/>
      <c r="AH479" s="19"/>
    </row>
    <row r="480" spans="19:34" x14ac:dyDescent="0.25">
      <c r="S480" s="16"/>
      <c r="T480" s="20"/>
      <c r="U480" s="20"/>
      <c r="V480" s="20"/>
      <c r="W480" s="20"/>
      <c r="X480" s="20"/>
      <c r="Y480" s="20"/>
      <c r="Z480" s="30"/>
      <c r="AE480" s="16"/>
      <c r="AH480" s="19"/>
    </row>
    <row r="481" spans="19:34" x14ac:dyDescent="0.25">
      <c r="S481" s="16"/>
      <c r="T481" s="20"/>
      <c r="U481" s="20"/>
      <c r="V481" s="20"/>
      <c r="W481" s="20"/>
      <c r="X481" s="20"/>
      <c r="Y481" s="20"/>
      <c r="Z481" s="30"/>
      <c r="AE481" s="16"/>
      <c r="AH481" s="19"/>
    </row>
    <row r="482" spans="19:34" x14ac:dyDescent="0.25">
      <c r="S482" s="16"/>
      <c r="T482" s="20"/>
      <c r="U482" s="20"/>
      <c r="V482" s="20"/>
      <c r="W482" s="20"/>
      <c r="X482" s="20"/>
      <c r="Y482" s="20"/>
      <c r="Z482" s="30"/>
      <c r="AE482" s="16"/>
      <c r="AH482" s="19"/>
    </row>
    <row r="483" spans="19:34" x14ac:dyDescent="0.25">
      <c r="S483" s="16"/>
      <c r="T483" s="20"/>
      <c r="U483" s="20"/>
      <c r="V483" s="20"/>
      <c r="W483" s="20"/>
      <c r="X483" s="20"/>
      <c r="Y483" s="20"/>
      <c r="Z483" s="30"/>
      <c r="AE483" s="16"/>
      <c r="AH483" s="19"/>
    </row>
    <row r="484" spans="19:34" x14ac:dyDescent="0.25">
      <c r="S484" s="16"/>
      <c r="T484" s="20"/>
      <c r="U484" s="20"/>
      <c r="V484" s="20"/>
      <c r="W484" s="20"/>
      <c r="X484" s="20"/>
      <c r="Y484" s="20"/>
      <c r="Z484" s="30"/>
      <c r="AE484" s="16"/>
      <c r="AH484" s="19"/>
    </row>
    <row r="485" spans="19:34" x14ac:dyDescent="0.25">
      <c r="S485" s="16"/>
      <c r="T485" s="20"/>
      <c r="U485" s="20"/>
      <c r="V485" s="20"/>
      <c r="W485" s="20"/>
      <c r="X485" s="20"/>
      <c r="Y485" s="20"/>
      <c r="Z485" s="30"/>
      <c r="AE485" s="16"/>
      <c r="AH485" s="19"/>
    </row>
    <row r="486" spans="19:34" x14ac:dyDescent="0.25">
      <c r="S486" s="16"/>
      <c r="T486" s="20"/>
      <c r="U486" s="20"/>
      <c r="V486" s="20"/>
      <c r="W486" s="20"/>
      <c r="X486" s="20"/>
      <c r="Y486" s="20"/>
      <c r="Z486" s="30"/>
      <c r="AE486" s="16"/>
      <c r="AH486" s="19"/>
    </row>
    <row r="487" spans="19:34" x14ac:dyDescent="0.25">
      <c r="S487" s="16"/>
      <c r="T487" s="20"/>
      <c r="U487" s="20"/>
      <c r="V487" s="20"/>
      <c r="W487" s="20"/>
      <c r="X487" s="20"/>
      <c r="Y487" s="20"/>
      <c r="Z487" s="30"/>
      <c r="AE487" s="16"/>
      <c r="AH487" s="19"/>
    </row>
    <row r="488" spans="19:34" x14ac:dyDescent="0.25">
      <c r="S488" s="16"/>
      <c r="T488" s="20"/>
      <c r="U488" s="20"/>
      <c r="V488" s="20"/>
      <c r="W488" s="20"/>
      <c r="X488" s="20"/>
      <c r="Y488" s="20"/>
      <c r="Z488" s="30"/>
      <c r="AE488" s="16"/>
      <c r="AH488" s="19"/>
    </row>
    <row r="489" spans="19:34" x14ac:dyDescent="0.25">
      <c r="S489" s="16"/>
      <c r="T489" s="20"/>
      <c r="U489" s="20"/>
      <c r="V489" s="20"/>
      <c r="W489" s="20"/>
      <c r="X489" s="20"/>
      <c r="Y489" s="20"/>
      <c r="Z489" s="30"/>
      <c r="AE489" s="16"/>
      <c r="AH489" s="19"/>
    </row>
    <row r="490" spans="19:34" x14ac:dyDescent="0.25">
      <c r="S490" s="16"/>
      <c r="T490" s="20"/>
      <c r="U490" s="20"/>
      <c r="V490" s="20"/>
      <c r="W490" s="20"/>
      <c r="X490" s="20"/>
      <c r="Y490" s="20"/>
      <c r="Z490" s="30"/>
      <c r="AE490" s="16"/>
      <c r="AH490" s="19"/>
    </row>
    <row r="491" spans="19:34" x14ac:dyDescent="0.25">
      <c r="S491" s="16"/>
      <c r="T491" s="20"/>
      <c r="U491" s="20"/>
      <c r="V491" s="20"/>
      <c r="W491" s="20"/>
      <c r="X491" s="20"/>
      <c r="Y491" s="20"/>
      <c r="Z491" s="30"/>
      <c r="AE491" s="16"/>
      <c r="AH491" s="19"/>
    </row>
    <row r="492" spans="19:34" x14ac:dyDescent="0.25">
      <c r="S492" s="16"/>
      <c r="T492" s="20"/>
      <c r="U492" s="20"/>
      <c r="V492" s="20"/>
      <c r="W492" s="20"/>
      <c r="X492" s="20"/>
      <c r="Y492" s="20"/>
      <c r="Z492" s="30"/>
      <c r="AE492" s="16"/>
      <c r="AH492" s="19"/>
    </row>
    <row r="493" spans="19:34" x14ac:dyDescent="0.25">
      <c r="S493" s="16"/>
      <c r="T493" s="20"/>
      <c r="U493" s="20"/>
      <c r="V493" s="20"/>
      <c r="W493" s="20"/>
      <c r="X493" s="20"/>
      <c r="Y493" s="20"/>
      <c r="Z493" s="30"/>
      <c r="AE493" s="16"/>
      <c r="AH493" s="19"/>
    </row>
    <row r="494" spans="19:34" x14ac:dyDescent="0.25">
      <c r="S494" s="16"/>
      <c r="T494" s="20"/>
      <c r="U494" s="20"/>
      <c r="V494" s="20"/>
      <c r="W494" s="20"/>
      <c r="X494" s="20"/>
      <c r="Y494" s="20"/>
      <c r="Z494" s="30"/>
      <c r="AE494" s="16"/>
      <c r="AH494" s="19"/>
    </row>
    <row r="495" spans="19:34" x14ac:dyDescent="0.25">
      <c r="S495" s="16"/>
      <c r="T495" s="20"/>
      <c r="U495" s="20"/>
      <c r="V495" s="20"/>
      <c r="W495" s="20"/>
      <c r="X495" s="20"/>
      <c r="Y495" s="20"/>
      <c r="Z495" s="30"/>
      <c r="AE495" s="16"/>
      <c r="AH495" s="19"/>
    </row>
    <row r="496" spans="19:34" x14ac:dyDescent="0.25">
      <c r="S496" s="16"/>
      <c r="T496" s="20"/>
      <c r="U496" s="20"/>
      <c r="V496" s="20"/>
      <c r="W496" s="20"/>
      <c r="X496" s="20"/>
      <c r="Y496" s="20"/>
      <c r="Z496" s="30"/>
      <c r="AE496" s="16"/>
      <c r="AH496" s="19"/>
    </row>
    <row r="497" spans="19:34" x14ac:dyDescent="0.25">
      <c r="S497" s="16"/>
      <c r="T497" s="20"/>
      <c r="U497" s="20"/>
      <c r="V497" s="20"/>
      <c r="W497" s="20"/>
      <c r="X497" s="20"/>
      <c r="Y497" s="20"/>
      <c r="Z497" s="30"/>
      <c r="AE497" s="16"/>
      <c r="AH497" s="19"/>
    </row>
    <row r="498" spans="19:34" x14ac:dyDescent="0.25">
      <c r="S498" s="16"/>
      <c r="T498" s="20"/>
      <c r="U498" s="20"/>
      <c r="V498" s="20"/>
      <c r="W498" s="20"/>
      <c r="X498" s="20"/>
      <c r="Y498" s="20"/>
      <c r="Z498" s="30"/>
      <c r="AE498" s="16"/>
      <c r="AH498" s="19"/>
    </row>
    <row r="499" spans="19:34" x14ac:dyDescent="0.25">
      <c r="S499" s="16"/>
      <c r="T499" s="20"/>
      <c r="U499" s="20"/>
      <c r="V499" s="20"/>
      <c r="W499" s="20"/>
      <c r="X499" s="20"/>
      <c r="Y499" s="20"/>
      <c r="Z499" s="30"/>
      <c r="AE499" s="16"/>
      <c r="AH499" s="19"/>
    </row>
    <row r="500" spans="19:34" x14ac:dyDescent="0.25">
      <c r="S500" s="16"/>
      <c r="T500" s="20"/>
      <c r="U500" s="20"/>
      <c r="V500" s="20"/>
      <c r="W500" s="20"/>
      <c r="X500" s="20"/>
      <c r="Y500" s="20"/>
      <c r="Z500" s="30"/>
      <c r="AE500" s="16"/>
      <c r="AH500" s="19"/>
    </row>
    <row r="501" spans="19:34" x14ac:dyDescent="0.25">
      <c r="S501" s="16"/>
      <c r="T501" s="20"/>
      <c r="U501" s="20"/>
      <c r="V501" s="20"/>
      <c r="W501" s="20"/>
      <c r="X501" s="20"/>
      <c r="Y501" s="20"/>
      <c r="Z501" s="30"/>
      <c r="AE501" s="16"/>
      <c r="AH501" s="19"/>
    </row>
    <row r="502" spans="19:34" x14ac:dyDescent="0.25">
      <c r="S502" s="16"/>
      <c r="T502" s="20"/>
      <c r="U502" s="20"/>
      <c r="V502" s="20"/>
      <c r="W502" s="20"/>
      <c r="X502" s="20"/>
      <c r="Y502" s="20"/>
      <c r="Z502" s="30"/>
      <c r="AE502" s="16"/>
      <c r="AH502" s="19"/>
    </row>
    <row r="503" spans="19:34" x14ac:dyDescent="0.25">
      <c r="S503" s="16"/>
      <c r="T503" s="20"/>
      <c r="U503" s="20"/>
      <c r="V503" s="20"/>
      <c r="W503" s="20"/>
      <c r="X503" s="20"/>
      <c r="Y503" s="20"/>
      <c r="Z503" s="30"/>
      <c r="AE503" s="16"/>
      <c r="AH503" s="19"/>
    </row>
    <row r="504" spans="19:34" x14ac:dyDescent="0.25">
      <c r="S504" s="16"/>
      <c r="T504" s="20"/>
      <c r="U504" s="20"/>
      <c r="V504" s="20"/>
      <c r="W504" s="20"/>
      <c r="X504" s="20"/>
      <c r="Y504" s="20"/>
      <c r="Z504" s="30"/>
      <c r="AE504" s="16"/>
      <c r="AH504" s="19"/>
    </row>
    <row r="505" spans="19:34" x14ac:dyDescent="0.25">
      <c r="S505" s="16"/>
      <c r="T505" s="20"/>
      <c r="U505" s="20"/>
      <c r="V505" s="20"/>
      <c r="W505" s="20"/>
      <c r="X505" s="20"/>
      <c r="Y505" s="20"/>
      <c r="Z505" s="30"/>
      <c r="AE505" s="16"/>
      <c r="AH505" s="19"/>
    </row>
    <row r="506" spans="19:34" x14ac:dyDescent="0.25">
      <c r="S506" s="16"/>
      <c r="T506" s="20"/>
      <c r="U506" s="20"/>
      <c r="V506" s="20"/>
      <c r="W506" s="20"/>
      <c r="X506" s="20"/>
      <c r="Y506" s="20"/>
      <c r="Z506" s="30"/>
      <c r="AE506" s="16"/>
      <c r="AH506" s="19"/>
    </row>
    <row r="507" spans="19:34" x14ac:dyDescent="0.25">
      <c r="S507" s="16"/>
      <c r="T507" s="20"/>
      <c r="U507" s="20"/>
      <c r="V507" s="20"/>
      <c r="W507" s="20"/>
      <c r="X507" s="20"/>
      <c r="Y507" s="20"/>
      <c r="Z507" s="30"/>
      <c r="AE507" s="16"/>
      <c r="AH507" s="19"/>
    </row>
    <row r="508" spans="19:34" x14ac:dyDescent="0.25">
      <c r="S508" s="16"/>
      <c r="T508" s="20"/>
      <c r="U508" s="20"/>
      <c r="V508" s="20"/>
      <c r="W508" s="20"/>
      <c r="X508" s="20"/>
      <c r="Y508" s="20"/>
      <c r="Z508" s="30"/>
      <c r="AE508" s="16"/>
      <c r="AH508" s="19"/>
    </row>
    <row r="509" spans="19:34" x14ac:dyDescent="0.25">
      <c r="S509" s="16"/>
      <c r="T509" s="20"/>
      <c r="U509" s="20"/>
      <c r="V509" s="20"/>
      <c r="W509" s="20"/>
      <c r="X509" s="20"/>
      <c r="Y509" s="20"/>
      <c r="Z509" s="30"/>
      <c r="AE509" s="16"/>
      <c r="AH509" s="19"/>
    </row>
    <row r="510" spans="19:34" x14ac:dyDescent="0.25">
      <c r="S510" s="16"/>
      <c r="T510" s="20"/>
      <c r="U510" s="20"/>
      <c r="V510" s="20"/>
      <c r="W510" s="20"/>
      <c r="X510" s="20"/>
      <c r="Y510" s="20"/>
      <c r="Z510" s="30"/>
      <c r="AE510" s="16"/>
      <c r="AH510" s="19"/>
    </row>
    <row r="511" spans="19:34" x14ac:dyDescent="0.25">
      <c r="S511" s="16"/>
      <c r="T511" s="20"/>
      <c r="U511" s="20"/>
      <c r="V511" s="20"/>
      <c r="W511" s="20"/>
      <c r="X511" s="20"/>
      <c r="Y511" s="20"/>
      <c r="Z511" s="30"/>
      <c r="AE511" s="16"/>
      <c r="AH511" s="19"/>
    </row>
    <row r="512" spans="19:34" x14ac:dyDescent="0.25">
      <c r="S512" s="16"/>
      <c r="T512" s="20"/>
      <c r="U512" s="20"/>
      <c r="V512" s="20"/>
      <c r="W512" s="20"/>
      <c r="X512" s="20"/>
      <c r="Y512" s="20"/>
      <c r="Z512" s="30"/>
      <c r="AE512" s="16"/>
      <c r="AH512" s="19"/>
    </row>
    <row r="513" spans="19:34" x14ac:dyDescent="0.25">
      <c r="S513" s="16"/>
      <c r="T513" s="20"/>
      <c r="U513" s="20"/>
      <c r="V513" s="20"/>
      <c r="W513" s="20"/>
      <c r="X513" s="20"/>
      <c r="Y513" s="20"/>
      <c r="Z513" s="30"/>
      <c r="AE513" s="16"/>
      <c r="AH513" s="19"/>
    </row>
    <row r="514" spans="19:34" x14ac:dyDescent="0.25">
      <c r="S514" s="16"/>
      <c r="T514" s="20"/>
      <c r="U514" s="20"/>
      <c r="V514" s="20"/>
      <c r="W514" s="20"/>
      <c r="X514" s="20"/>
      <c r="Y514" s="20"/>
      <c r="Z514" s="30"/>
      <c r="AE514" s="16"/>
      <c r="AH514" s="19"/>
    </row>
    <row r="515" spans="19:34" x14ac:dyDescent="0.25">
      <c r="S515" s="16"/>
      <c r="T515" s="20"/>
      <c r="U515" s="20"/>
      <c r="V515" s="20"/>
      <c r="W515" s="20"/>
      <c r="X515" s="20"/>
      <c r="Y515" s="20"/>
      <c r="Z515" s="30"/>
      <c r="AE515" s="16"/>
      <c r="AH515" s="19"/>
    </row>
    <row r="516" spans="19:34" x14ac:dyDescent="0.25">
      <c r="S516" s="16"/>
      <c r="T516" s="20"/>
      <c r="U516" s="20"/>
      <c r="V516" s="20"/>
      <c r="W516" s="20"/>
      <c r="X516" s="20"/>
      <c r="Y516" s="20"/>
      <c r="Z516" s="30"/>
      <c r="AE516" s="16"/>
      <c r="AH516" s="19"/>
    </row>
    <row r="517" spans="19:34" x14ac:dyDescent="0.25">
      <c r="S517" s="16"/>
      <c r="T517" s="20"/>
      <c r="U517" s="20"/>
      <c r="V517" s="20"/>
      <c r="W517" s="20"/>
      <c r="X517" s="20"/>
      <c r="Y517" s="20"/>
      <c r="Z517" s="30"/>
      <c r="AE517" s="16"/>
      <c r="AH517" s="19"/>
    </row>
    <row r="518" spans="19:34" x14ac:dyDescent="0.25">
      <c r="S518" s="16"/>
      <c r="T518" s="20"/>
      <c r="U518" s="20"/>
      <c r="V518" s="20"/>
      <c r="W518" s="20"/>
      <c r="X518" s="20"/>
      <c r="Y518" s="20"/>
      <c r="Z518" s="30"/>
      <c r="AE518" s="16"/>
      <c r="AH518" s="19"/>
    </row>
    <row r="519" spans="19:34" x14ac:dyDescent="0.25">
      <c r="S519" s="16"/>
      <c r="T519" s="20"/>
      <c r="U519" s="20"/>
      <c r="V519" s="20"/>
      <c r="W519" s="20"/>
      <c r="X519" s="20"/>
      <c r="Y519" s="20"/>
      <c r="Z519" s="30"/>
      <c r="AE519" s="16"/>
      <c r="AH519" s="19"/>
    </row>
    <row r="520" spans="19:34" x14ac:dyDescent="0.25">
      <c r="S520" s="16"/>
      <c r="T520" s="20"/>
      <c r="U520" s="20"/>
      <c r="V520" s="20"/>
      <c r="W520" s="20"/>
      <c r="X520" s="20"/>
      <c r="Y520" s="20"/>
      <c r="Z520" s="30"/>
      <c r="AE520" s="16"/>
      <c r="AH520" s="19"/>
    </row>
    <row r="521" spans="19:34" x14ac:dyDescent="0.25">
      <c r="S521" s="16"/>
      <c r="T521" s="20"/>
      <c r="U521" s="20"/>
      <c r="V521" s="20"/>
      <c r="W521" s="20"/>
      <c r="X521" s="20"/>
      <c r="Y521" s="20"/>
      <c r="Z521" s="30"/>
      <c r="AE521" s="16"/>
      <c r="AH521" s="19"/>
    </row>
    <row r="522" spans="19:34" x14ac:dyDescent="0.25">
      <c r="S522" s="16"/>
      <c r="T522" s="20"/>
      <c r="U522" s="20"/>
      <c r="V522" s="20"/>
      <c r="W522" s="20"/>
      <c r="X522" s="20"/>
      <c r="Y522" s="20"/>
      <c r="Z522" s="30"/>
      <c r="AE522" s="16"/>
      <c r="AH522" s="19"/>
    </row>
    <row r="523" spans="19:34" x14ac:dyDescent="0.25">
      <c r="S523" s="16"/>
      <c r="T523" s="20"/>
      <c r="U523" s="20"/>
      <c r="V523" s="20"/>
      <c r="W523" s="20"/>
      <c r="X523" s="20"/>
      <c r="Y523" s="20"/>
      <c r="Z523" s="30"/>
      <c r="AE523" s="16"/>
      <c r="AH523" s="19"/>
    </row>
    <row r="524" spans="19:34" x14ac:dyDescent="0.25">
      <c r="S524" s="16"/>
      <c r="T524" s="20"/>
      <c r="U524" s="20"/>
      <c r="V524" s="20"/>
      <c r="W524" s="20"/>
      <c r="X524" s="20"/>
      <c r="Y524" s="20"/>
      <c r="Z524" s="30"/>
      <c r="AE524" s="16"/>
      <c r="AH524" s="19"/>
    </row>
    <row r="525" spans="19:34" x14ac:dyDescent="0.25">
      <c r="S525" s="16"/>
      <c r="T525" s="20"/>
      <c r="U525" s="20"/>
      <c r="V525" s="20"/>
      <c r="W525" s="20"/>
      <c r="X525" s="20"/>
      <c r="Y525" s="20"/>
      <c r="Z525" s="30"/>
      <c r="AE525" s="16"/>
      <c r="AH525" s="19"/>
    </row>
    <row r="526" spans="19:34" x14ac:dyDescent="0.25">
      <c r="S526" s="16"/>
      <c r="T526" s="20"/>
      <c r="U526" s="20"/>
      <c r="V526" s="20"/>
      <c r="W526" s="20"/>
      <c r="X526" s="20"/>
      <c r="Y526" s="20"/>
      <c r="Z526" s="30"/>
      <c r="AE526" s="16"/>
      <c r="AH526" s="19"/>
    </row>
    <row r="527" spans="19:34" x14ac:dyDescent="0.25">
      <c r="S527" s="16"/>
      <c r="T527" s="20"/>
      <c r="U527" s="20"/>
      <c r="V527" s="20"/>
      <c r="W527" s="20"/>
      <c r="X527" s="20"/>
      <c r="Y527" s="20"/>
      <c r="Z527" s="30"/>
      <c r="AE527" s="16"/>
      <c r="AH527" s="19"/>
    </row>
    <row r="528" spans="19:34" x14ac:dyDescent="0.25">
      <c r="S528" s="16"/>
      <c r="T528" s="20"/>
      <c r="U528" s="20"/>
      <c r="V528" s="20"/>
      <c r="W528" s="20"/>
      <c r="X528" s="20"/>
      <c r="Y528" s="20"/>
      <c r="Z528" s="30"/>
      <c r="AE528" s="16"/>
      <c r="AH528" s="19"/>
    </row>
    <row r="529" spans="19:34" x14ac:dyDescent="0.25">
      <c r="S529" s="16"/>
      <c r="T529" s="20"/>
      <c r="U529" s="20"/>
      <c r="V529" s="20"/>
      <c r="W529" s="20"/>
      <c r="X529" s="20"/>
      <c r="Y529" s="20"/>
      <c r="Z529" s="30"/>
      <c r="AE529" s="16"/>
      <c r="AH529" s="19"/>
    </row>
    <row r="530" spans="19:34" x14ac:dyDescent="0.25">
      <c r="S530" s="16"/>
      <c r="T530" s="20"/>
      <c r="U530" s="20"/>
      <c r="V530" s="20"/>
      <c r="W530" s="20"/>
      <c r="X530" s="20"/>
      <c r="Y530" s="20"/>
      <c r="Z530" s="30"/>
      <c r="AE530" s="16"/>
      <c r="AH530" s="19"/>
    </row>
    <row r="531" spans="19:34" x14ac:dyDescent="0.25">
      <c r="S531" s="16"/>
      <c r="T531" s="20"/>
      <c r="U531" s="20"/>
      <c r="V531" s="20"/>
      <c r="W531" s="20"/>
      <c r="X531" s="20"/>
      <c r="Y531" s="20"/>
      <c r="Z531" s="30"/>
      <c r="AE531" s="16"/>
      <c r="AH531" s="19"/>
    </row>
    <row r="532" spans="19:34" x14ac:dyDescent="0.25">
      <c r="S532" s="16"/>
      <c r="T532" s="20"/>
      <c r="U532" s="20"/>
      <c r="V532" s="20"/>
      <c r="W532" s="20"/>
      <c r="X532" s="20"/>
      <c r="Y532" s="20"/>
      <c r="Z532" s="30"/>
      <c r="AE532" s="16"/>
      <c r="AH532" s="19"/>
    </row>
    <row r="533" spans="19:34" x14ac:dyDescent="0.25">
      <c r="S533" s="16"/>
      <c r="T533" s="20"/>
      <c r="U533" s="20"/>
      <c r="V533" s="20"/>
      <c r="W533" s="20"/>
      <c r="X533" s="20"/>
      <c r="Y533" s="20"/>
      <c r="Z533" s="30"/>
      <c r="AE533" s="16"/>
      <c r="AH533" s="19"/>
    </row>
    <row r="534" spans="19:34" x14ac:dyDescent="0.25">
      <c r="S534" s="16"/>
      <c r="T534" s="20"/>
      <c r="U534" s="20"/>
      <c r="V534" s="20"/>
      <c r="W534" s="20"/>
      <c r="X534" s="20"/>
      <c r="Y534" s="20"/>
      <c r="Z534" s="30"/>
      <c r="AE534" s="16"/>
      <c r="AH534" s="19"/>
    </row>
    <row r="535" spans="19:34" x14ac:dyDescent="0.25">
      <c r="S535" s="16"/>
      <c r="T535" s="20"/>
      <c r="U535" s="20"/>
      <c r="V535" s="20"/>
      <c r="W535" s="20"/>
      <c r="X535" s="20"/>
      <c r="Y535" s="20"/>
      <c r="Z535" s="30"/>
      <c r="AE535" s="16"/>
      <c r="AH535" s="19"/>
    </row>
    <row r="536" spans="19:34" x14ac:dyDescent="0.25">
      <c r="S536" s="16"/>
      <c r="T536" s="20"/>
      <c r="U536" s="20"/>
      <c r="V536" s="20"/>
      <c r="W536" s="20"/>
      <c r="X536" s="20"/>
      <c r="Y536" s="20"/>
      <c r="Z536" s="30"/>
      <c r="AE536" s="16"/>
      <c r="AH536" s="19"/>
    </row>
    <row r="537" spans="19:34" x14ac:dyDescent="0.25">
      <c r="S537" s="16"/>
      <c r="T537" s="20"/>
      <c r="U537" s="20"/>
      <c r="V537" s="20"/>
      <c r="W537" s="20"/>
      <c r="X537" s="20"/>
      <c r="Y537" s="20"/>
      <c r="Z537" s="30"/>
      <c r="AE537" s="16"/>
      <c r="AH537" s="19"/>
    </row>
    <row r="538" spans="19:34" x14ac:dyDescent="0.25">
      <c r="S538" s="16"/>
      <c r="T538" s="20"/>
      <c r="U538" s="20"/>
      <c r="V538" s="20"/>
      <c r="W538" s="20"/>
      <c r="X538" s="20"/>
      <c r="Y538" s="20"/>
      <c r="Z538" s="30"/>
      <c r="AE538" s="16"/>
      <c r="AH538" s="19"/>
    </row>
    <row r="539" spans="19:34" x14ac:dyDescent="0.25">
      <c r="S539" s="16"/>
      <c r="T539" s="20"/>
      <c r="U539" s="20"/>
      <c r="V539" s="20"/>
      <c r="W539" s="20"/>
      <c r="X539" s="20"/>
      <c r="Y539" s="20"/>
      <c r="Z539" s="30"/>
      <c r="AE539" s="16"/>
      <c r="AH539" s="19"/>
    </row>
    <row r="540" spans="19:34" x14ac:dyDescent="0.25">
      <c r="S540" s="16"/>
      <c r="T540" s="20"/>
      <c r="U540" s="20"/>
      <c r="V540" s="20"/>
      <c r="W540" s="20"/>
      <c r="X540" s="20"/>
      <c r="Y540" s="20"/>
      <c r="Z540" s="30"/>
      <c r="AE540" s="16"/>
      <c r="AH540" s="19"/>
    </row>
    <row r="541" spans="19:34" x14ac:dyDescent="0.25">
      <c r="S541" s="16"/>
      <c r="T541" s="20"/>
      <c r="U541" s="20"/>
      <c r="V541" s="20"/>
      <c r="W541" s="20"/>
      <c r="X541" s="20"/>
      <c r="Y541" s="20"/>
      <c r="Z541" s="30"/>
      <c r="AE541" s="16"/>
      <c r="AH541" s="19"/>
    </row>
    <row r="542" spans="19:34" x14ac:dyDescent="0.25">
      <c r="S542" s="16"/>
      <c r="T542" s="20"/>
      <c r="U542" s="20"/>
      <c r="V542" s="20"/>
      <c r="W542" s="20"/>
      <c r="X542" s="20"/>
      <c r="Y542" s="20"/>
      <c r="Z542" s="30"/>
      <c r="AE542" s="16"/>
      <c r="AH542" s="19"/>
    </row>
    <row r="543" spans="19:34" x14ac:dyDescent="0.25">
      <c r="S543" s="16"/>
      <c r="T543" s="20"/>
      <c r="U543" s="20"/>
      <c r="V543" s="20"/>
      <c r="W543" s="20"/>
      <c r="X543" s="20"/>
      <c r="Y543" s="20"/>
      <c r="Z543" s="30"/>
      <c r="AE543" s="16"/>
      <c r="AH543" s="19"/>
    </row>
    <row r="544" spans="19:34" x14ac:dyDescent="0.25">
      <c r="S544" s="16"/>
      <c r="T544" s="20"/>
      <c r="U544" s="20"/>
      <c r="V544" s="20"/>
      <c r="W544" s="20"/>
      <c r="X544" s="20"/>
      <c r="Y544" s="20"/>
      <c r="Z544" s="30"/>
      <c r="AE544" s="16"/>
      <c r="AH544" s="19"/>
    </row>
    <row r="545" spans="19:34" x14ac:dyDescent="0.25">
      <c r="S545" s="16"/>
      <c r="T545" s="20"/>
      <c r="U545" s="20"/>
      <c r="V545" s="20"/>
      <c r="W545" s="20"/>
      <c r="X545" s="20"/>
      <c r="Y545" s="20"/>
      <c r="Z545" s="30"/>
      <c r="AE545" s="16"/>
      <c r="AH545" s="19"/>
    </row>
    <row r="546" spans="19:34" x14ac:dyDescent="0.25">
      <c r="S546" s="16"/>
      <c r="T546" s="20"/>
      <c r="U546" s="20"/>
      <c r="V546" s="20"/>
      <c r="W546" s="20"/>
      <c r="X546" s="20"/>
      <c r="Y546" s="20"/>
      <c r="Z546" s="30"/>
      <c r="AE546" s="16"/>
      <c r="AH546" s="19"/>
    </row>
    <row r="547" spans="19:34" x14ac:dyDescent="0.25">
      <c r="S547" s="16"/>
      <c r="T547" s="20"/>
      <c r="U547" s="20"/>
      <c r="V547" s="20"/>
      <c r="W547" s="20"/>
      <c r="X547" s="20"/>
      <c r="Y547" s="20"/>
      <c r="Z547" s="30"/>
      <c r="AE547" s="16"/>
      <c r="AH547" s="19"/>
    </row>
    <row r="548" spans="19:34" x14ac:dyDescent="0.25">
      <c r="S548" s="16"/>
      <c r="T548" s="20"/>
      <c r="U548" s="20"/>
      <c r="V548" s="20"/>
      <c r="W548" s="20"/>
      <c r="X548" s="20"/>
      <c r="Y548" s="20"/>
      <c r="Z548" s="30"/>
      <c r="AE548" s="16"/>
      <c r="AH548" s="19"/>
    </row>
    <row r="549" spans="19:34" x14ac:dyDescent="0.25">
      <c r="S549" s="16"/>
      <c r="T549" s="20"/>
      <c r="U549" s="20"/>
      <c r="V549" s="20"/>
      <c r="W549" s="20"/>
      <c r="X549" s="20"/>
      <c r="Y549" s="20"/>
      <c r="Z549" s="30"/>
      <c r="AE549" s="16"/>
      <c r="AH549" s="19"/>
    </row>
    <row r="550" spans="19:34" x14ac:dyDescent="0.25">
      <c r="S550" s="16"/>
      <c r="T550" s="20"/>
      <c r="U550" s="20"/>
      <c r="V550" s="20"/>
      <c r="W550" s="20"/>
      <c r="X550" s="20"/>
      <c r="Y550" s="20"/>
      <c r="Z550" s="30"/>
      <c r="AE550" s="16"/>
      <c r="AH550" s="19"/>
    </row>
    <row r="551" spans="19:34" x14ac:dyDescent="0.25">
      <c r="S551" s="16"/>
      <c r="T551" s="20"/>
      <c r="U551" s="20"/>
      <c r="V551" s="20"/>
      <c r="W551" s="20"/>
      <c r="X551" s="20"/>
      <c r="Y551" s="20"/>
      <c r="Z551" s="30"/>
      <c r="AE551" s="16"/>
      <c r="AH551" s="19"/>
    </row>
    <row r="552" spans="19:34" x14ac:dyDescent="0.25">
      <c r="S552" s="16"/>
      <c r="T552" s="20"/>
      <c r="U552" s="20"/>
      <c r="V552" s="20"/>
      <c r="W552" s="20"/>
      <c r="X552" s="20"/>
      <c r="Y552" s="20"/>
      <c r="Z552" s="30"/>
      <c r="AE552" s="16"/>
      <c r="AH552" s="19"/>
    </row>
    <row r="553" spans="19:34" x14ac:dyDescent="0.25">
      <c r="S553" s="16"/>
      <c r="T553" s="20"/>
      <c r="U553" s="20"/>
      <c r="V553" s="20"/>
      <c r="W553" s="20"/>
      <c r="X553" s="20"/>
      <c r="Y553" s="20"/>
      <c r="Z553" s="30"/>
      <c r="AE553" s="16"/>
      <c r="AH553" s="19"/>
    </row>
    <row r="554" spans="19:34" x14ac:dyDescent="0.25">
      <c r="S554" s="16"/>
      <c r="T554" s="20"/>
      <c r="U554" s="20"/>
      <c r="V554" s="20"/>
      <c r="W554" s="20"/>
      <c r="X554" s="20"/>
      <c r="Y554" s="20"/>
      <c r="Z554" s="30"/>
      <c r="AE554" s="16"/>
      <c r="AH554" s="19"/>
    </row>
    <row r="555" spans="19:34" x14ac:dyDescent="0.25">
      <c r="S555" s="16"/>
      <c r="T555" s="20"/>
      <c r="U555" s="20"/>
      <c r="V555" s="20"/>
      <c r="W555" s="20"/>
      <c r="X555" s="20"/>
      <c r="Y555" s="20"/>
      <c r="Z555" s="30"/>
      <c r="AE555" s="16"/>
      <c r="AH555" s="19"/>
    </row>
    <row r="556" spans="19:34" x14ac:dyDescent="0.25">
      <c r="S556" s="16"/>
      <c r="T556" s="20"/>
      <c r="U556" s="20"/>
      <c r="V556" s="20"/>
      <c r="W556" s="20"/>
      <c r="X556" s="20"/>
      <c r="Y556" s="20"/>
      <c r="Z556" s="30"/>
      <c r="AE556" s="16"/>
      <c r="AH556" s="19"/>
    </row>
    <row r="557" spans="19:34" x14ac:dyDescent="0.25">
      <c r="S557" s="16"/>
      <c r="T557" s="20"/>
      <c r="U557" s="20"/>
      <c r="V557" s="20"/>
      <c r="W557" s="20"/>
      <c r="X557" s="20"/>
      <c r="Y557" s="20"/>
      <c r="Z557" s="30"/>
      <c r="AE557" s="16"/>
      <c r="AH557" s="19"/>
    </row>
    <row r="558" spans="19:34" x14ac:dyDescent="0.25">
      <c r="S558" s="16"/>
      <c r="T558" s="20"/>
      <c r="U558" s="20"/>
      <c r="V558" s="20"/>
      <c r="W558" s="20"/>
      <c r="X558" s="20"/>
      <c r="Y558" s="20"/>
      <c r="Z558" s="30"/>
      <c r="AE558" s="16"/>
      <c r="AH558" s="19"/>
    </row>
    <row r="559" spans="19:34" x14ac:dyDescent="0.25">
      <c r="S559" s="16"/>
      <c r="T559" s="20"/>
      <c r="U559" s="20"/>
      <c r="V559" s="20"/>
      <c r="W559" s="20"/>
      <c r="X559" s="20"/>
      <c r="Y559" s="20"/>
      <c r="Z559" s="30"/>
      <c r="AE559" s="16"/>
      <c r="AH559" s="19"/>
    </row>
    <row r="560" spans="19:34" x14ac:dyDescent="0.25">
      <c r="S560" s="16"/>
      <c r="T560" s="20"/>
      <c r="U560" s="20"/>
      <c r="V560" s="20"/>
      <c r="W560" s="20"/>
      <c r="X560" s="20"/>
      <c r="Y560" s="20"/>
      <c r="Z560" s="30"/>
      <c r="AE560" s="16"/>
      <c r="AH560" s="19"/>
    </row>
    <row r="561" spans="19:34" x14ac:dyDescent="0.25">
      <c r="S561" s="16"/>
      <c r="T561" s="20"/>
      <c r="U561" s="20"/>
      <c r="V561" s="20"/>
      <c r="W561" s="20"/>
      <c r="X561" s="20"/>
      <c r="Y561" s="20"/>
      <c r="Z561" s="30"/>
      <c r="AE561" s="16"/>
      <c r="AH561" s="19"/>
    </row>
    <row r="562" spans="19:34" x14ac:dyDescent="0.25">
      <c r="S562" s="16"/>
      <c r="T562" s="20"/>
      <c r="U562" s="20"/>
      <c r="V562" s="20"/>
      <c r="W562" s="20"/>
      <c r="X562" s="20"/>
      <c r="Y562" s="20"/>
      <c r="Z562" s="30"/>
      <c r="AE562" s="16"/>
      <c r="AH562" s="19"/>
    </row>
    <row r="563" spans="19:34" x14ac:dyDescent="0.25">
      <c r="S563" s="16"/>
      <c r="T563" s="20"/>
      <c r="U563" s="20"/>
      <c r="V563" s="20"/>
      <c r="W563" s="20"/>
      <c r="X563" s="20"/>
      <c r="Y563" s="20"/>
      <c r="Z563" s="30"/>
      <c r="AE563" s="16"/>
      <c r="AH563" s="19"/>
    </row>
    <row r="564" spans="19:34" x14ac:dyDescent="0.25">
      <c r="S564" s="16"/>
      <c r="T564" s="20"/>
      <c r="U564" s="20"/>
      <c r="V564" s="20"/>
      <c r="W564" s="20"/>
      <c r="X564" s="20"/>
      <c r="Y564" s="20"/>
      <c r="Z564" s="30"/>
      <c r="AE564" s="16"/>
      <c r="AH564" s="19"/>
    </row>
    <row r="565" spans="19:34" x14ac:dyDescent="0.25">
      <c r="S565" s="16"/>
      <c r="T565" s="20"/>
      <c r="U565" s="20"/>
      <c r="V565" s="20"/>
      <c r="W565" s="20"/>
      <c r="X565" s="20"/>
      <c r="Y565" s="20"/>
      <c r="Z565" s="30"/>
      <c r="AE565" s="16"/>
      <c r="AH565" s="19"/>
    </row>
    <row r="566" spans="19:34" x14ac:dyDescent="0.25">
      <c r="S566" s="16"/>
      <c r="T566" s="20"/>
      <c r="U566" s="20"/>
      <c r="V566" s="20"/>
      <c r="W566" s="20"/>
      <c r="X566" s="20"/>
      <c r="Y566" s="20"/>
      <c r="Z566" s="30"/>
      <c r="AE566" s="16"/>
      <c r="AH566" s="19"/>
    </row>
    <row r="567" spans="19:34" x14ac:dyDescent="0.25">
      <c r="S567" s="16"/>
      <c r="T567" s="20"/>
      <c r="U567" s="20"/>
      <c r="V567" s="20"/>
      <c r="W567" s="20"/>
      <c r="X567" s="20"/>
      <c r="Y567" s="20"/>
      <c r="Z567" s="30"/>
      <c r="AE567" s="16"/>
      <c r="AH567" s="19"/>
    </row>
    <row r="568" spans="19:34" x14ac:dyDescent="0.25">
      <c r="S568" s="16"/>
      <c r="T568" s="20"/>
      <c r="U568" s="20"/>
      <c r="V568" s="20"/>
      <c r="W568" s="20"/>
      <c r="X568" s="20"/>
      <c r="Y568" s="20"/>
      <c r="Z568" s="30"/>
      <c r="AE568" s="16"/>
      <c r="AH568" s="19"/>
    </row>
    <row r="569" spans="19:34" x14ac:dyDescent="0.25">
      <c r="S569" s="16"/>
      <c r="T569" s="20"/>
      <c r="U569" s="20"/>
      <c r="V569" s="20"/>
      <c r="W569" s="20"/>
      <c r="X569" s="20"/>
      <c r="Y569" s="20"/>
      <c r="Z569" s="30"/>
      <c r="AE569" s="16"/>
      <c r="AH569" s="19"/>
    </row>
    <row r="570" spans="19:34" x14ac:dyDescent="0.25">
      <c r="S570" s="16"/>
      <c r="T570" s="20"/>
      <c r="U570" s="20"/>
      <c r="V570" s="20"/>
      <c r="W570" s="20"/>
      <c r="X570" s="20"/>
      <c r="Y570" s="20"/>
      <c r="Z570" s="30"/>
      <c r="AE570" s="16"/>
      <c r="AH570" s="19"/>
    </row>
    <row r="571" spans="19:34" x14ac:dyDescent="0.25">
      <c r="S571" s="16"/>
      <c r="T571" s="20"/>
      <c r="U571" s="20"/>
      <c r="V571" s="20"/>
      <c r="W571" s="20"/>
      <c r="X571" s="20"/>
      <c r="Y571" s="20"/>
      <c r="Z571" s="30"/>
      <c r="AE571" s="16"/>
      <c r="AH571" s="19"/>
    </row>
    <row r="572" spans="19:34" x14ac:dyDescent="0.25">
      <c r="S572" s="16"/>
      <c r="T572" s="20"/>
      <c r="U572" s="20"/>
      <c r="V572" s="20"/>
      <c r="W572" s="20"/>
      <c r="X572" s="20"/>
      <c r="Y572" s="20"/>
      <c r="Z572" s="30"/>
      <c r="AE572" s="16"/>
      <c r="AH572" s="19"/>
    </row>
    <row r="573" spans="19:34" x14ac:dyDescent="0.25">
      <c r="S573" s="16"/>
      <c r="T573" s="20"/>
      <c r="U573" s="20"/>
      <c r="V573" s="20"/>
      <c r="W573" s="20"/>
      <c r="X573" s="20"/>
      <c r="Y573" s="20"/>
      <c r="Z573" s="30"/>
      <c r="AE573" s="16"/>
      <c r="AH573" s="19"/>
    </row>
    <row r="574" spans="19:34" x14ac:dyDescent="0.25">
      <c r="S574" s="16"/>
      <c r="T574" s="20"/>
      <c r="U574" s="20"/>
      <c r="V574" s="20"/>
      <c r="W574" s="20"/>
      <c r="X574" s="20"/>
      <c r="Y574" s="20"/>
      <c r="Z574" s="30"/>
      <c r="AE574" s="16"/>
      <c r="AH574" s="19"/>
    </row>
    <row r="575" spans="19:34" x14ac:dyDescent="0.25">
      <c r="S575" s="16"/>
      <c r="T575" s="20"/>
      <c r="U575" s="20"/>
      <c r="V575" s="20"/>
      <c r="W575" s="20"/>
      <c r="X575" s="20"/>
      <c r="Y575" s="20"/>
      <c r="Z575" s="30"/>
      <c r="AE575" s="16"/>
      <c r="AH575" s="19"/>
    </row>
    <row r="576" spans="19:34" x14ac:dyDescent="0.25">
      <c r="S576" s="16"/>
      <c r="T576" s="20"/>
      <c r="U576" s="20"/>
      <c r="V576" s="20"/>
      <c r="W576" s="20"/>
      <c r="X576" s="20"/>
      <c r="Y576" s="20"/>
      <c r="Z576" s="30"/>
      <c r="AE576" s="16"/>
      <c r="AH576" s="19"/>
    </row>
    <row r="577" spans="19:34" x14ac:dyDescent="0.25">
      <c r="S577" s="16"/>
      <c r="T577" s="20"/>
      <c r="U577" s="20"/>
      <c r="V577" s="20"/>
      <c r="W577" s="20"/>
      <c r="X577" s="20"/>
      <c r="Y577" s="20"/>
      <c r="Z577" s="30"/>
      <c r="AE577" s="16"/>
      <c r="AH577" s="19"/>
    </row>
    <row r="578" spans="19:34" x14ac:dyDescent="0.25">
      <c r="S578" s="16"/>
      <c r="T578" s="20"/>
      <c r="U578" s="20"/>
      <c r="V578" s="20"/>
      <c r="W578" s="20"/>
      <c r="X578" s="20"/>
      <c r="Y578" s="20"/>
      <c r="Z578" s="30"/>
      <c r="AE578" s="16"/>
      <c r="AH578" s="19"/>
    </row>
    <row r="579" spans="19:34" x14ac:dyDescent="0.25">
      <c r="S579" s="16"/>
      <c r="T579" s="20"/>
      <c r="U579" s="20"/>
      <c r="V579" s="20"/>
      <c r="W579" s="20"/>
      <c r="X579" s="20"/>
      <c r="Y579" s="20"/>
      <c r="Z579" s="30"/>
      <c r="AE579" s="16"/>
      <c r="AH579" s="19"/>
    </row>
    <row r="580" spans="19:34" x14ac:dyDescent="0.25">
      <c r="S580" s="16"/>
      <c r="T580" s="20"/>
      <c r="U580" s="20"/>
      <c r="V580" s="20"/>
      <c r="W580" s="20"/>
      <c r="X580" s="20"/>
      <c r="Y580" s="20"/>
      <c r="Z580" s="30"/>
      <c r="AE580" s="16"/>
      <c r="AH580" s="19"/>
    </row>
    <row r="581" spans="19:34" x14ac:dyDescent="0.25">
      <c r="S581" s="16"/>
      <c r="T581" s="20"/>
      <c r="U581" s="20"/>
      <c r="V581" s="20"/>
      <c r="W581" s="20"/>
      <c r="X581" s="20"/>
      <c r="Y581" s="20"/>
      <c r="Z581" s="30"/>
      <c r="AE581" s="16"/>
      <c r="AH581" s="19"/>
    </row>
    <row r="582" spans="19:34" x14ac:dyDescent="0.25">
      <c r="S582" s="16"/>
      <c r="T582" s="20"/>
      <c r="U582" s="20"/>
      <c r="V582" s="20"/>
      <c r="W582" s="20"/>
      <c r="X582" s="20"/>
      <c r="Y582" s="20"/>
      <c r="Z582" s="30"/>
      <c r="AE582" s="16"/>
      <c r="AH582" s="19"/>
    </row>
    <row r="583" spans="19:34" x14ac:dyDescent="0.25">
      <c r="S583" s="16"/>
      <c r="T583" s="20"/>
      <c r="U583" s="20"/>
      <c r="V583" s="20"/>
      <c r="W583" s="20"/>
      <c r="X583" s="20"/>
      <c r="Y583" s="20"/>
      <c r="Z583" s="30"/>
      <c r="AE583" s="16"/>
      <c r="AH583" s="19"/>
    </row>
    <row r="584" spans="19:34" x14ac:dyDescent="0.25">
      <c r="S584" s="16"/>
      <c r="T584" s="20"/>
      <c r="U584" s="20"/>
      <c r="V584" s="20"/>
      <c r="W584" s="20"/>
      <c r="X584" s="20"/>
      <c r="Y584" s="20"/>
      <c r="Z584" s="30"/>
      <c r="AE584" s="16"/>
      <c r="AH584" s="19"/>
    </row>
    <row r="585" spans="19:34" x14ac:dyDescent="0.25">
      <c r="S585" s="16"/>
      <c r="T585" s="20"/>
      <c r="U585" s="20"/>
      <c r="V585" s="20"/>
      <c r="W585" s="20"/>
      <c r="X585" s="20"/>
      <c r="Y585" s="20"/>
      <c r="Z585" s="30"/>
      <c r="AE585" s="16"/>
      <c r="AH585" s="19"/>
    </row>
    <row r="586" spans="19:34" x14ac:dyDescent="0.25">
      <c r="S586" s="16"/>
      <c r="T586" s="20"/>
      <c r="U586" s="20"/>
      <c r="V586" s="20"/>
      <c r="W586" s="20"/>
      <c r="X586" s="20"/>
      <c r="Y586" s="20"/>
      <c r="Z586" s="30"/>
      <c r="AE586" s="16"/>
      <c r="AH586" s="19"/>
    </row>
    <row r="587" spans="19:34" x14ac:dyDescent="0.25">
      <c r="S587" s="16"/>
      <c r="T587" s="20"/>
      <c r="U587" s="20"/>
      <c r="V587" s="20"/>
      <c r="W587" s="20"/>
      <c r="X587" s="20"/>
      <c r="Y587" s="20"/>
      <c r="Z587" s="30"/>
      <c r="AE587" s="16"/>
      <c r="AH587" s="19"/>
    </row>
    <row r="588" spans="19:34" x14ac:dyDescent="0.25">
      <c r="S588" s="16"/>
      <c r="T588" s="20"/>
      <c r="U588" s="20"/>
      <c r="V588" s="20"/>
      <c r="W588" s="20"/>
      <c r="X588" s="20"/>
      <c r="Y588" s="20"/>
      <c r="Z588" s="30"/>
      <c r="AE588" s="16"/>
      <c r="AH588" s="19"/>
    </row>
    <row r="589" spans="19:34" x14ac:dyDescent="0.25">
      <c r="S589" s="16"/>
      <c r="T589" s="20"/>
      <c r="U589" s="20"/>
      <c r="V589" s="20"/>
      <c r="W589" s="20"/>
      <c r="X589" s="20"/>
      <c r="Y589" s="20"/>
      <c r="Z589" s="30"/>
      <c r="AE589" s="16"/>
      <c r="AH589" s="19"/>
    </row>
    <row r="590" spans="19:34" x14ac:dyDescent="0.25">
      <c r="S590" s="16"/>
      <c r="T590" s="20"/>
      <c r="U590" s="20"/>
      <c r="V590" s="20"/>
      <c r="W590" s="20"/>
      <c r="X590" s="20"/>
      <c r="Y590" s="20"/>
      <c r="Z590" s="30"/>
      <c r="AE590" s="16"/>
      <c r="AH590" s="19"/>
    </row>
    <row r="591" spans="19:34" x14ac:dyDescent="0.25">
      <c r="S591" s="16"/>
      <c r="T591" s="20"/>
      <c r="U591" s="20"/>
      <c r="V591" s="20"/>
      <c r="W591" s="20"/>
      <c r="X591" s="20"/>
      <c r="Y591" s="20"/>
      <c r="Z591" s="30"/>
      <c r="AE591" s="16"/>
      <c r="AH591" s="19"/>
    </row>
    <row r="592" spans="19:34" x14ac:dyDescent="0.25">
      <c r="S592" s="16"/>
      <c r="T592" s="20"/>
      <c r="U592" s="20"/>
      <c r="V592" s="20"/>
      <c r="W592" s="20"/>
      <c r="X592" s="20"/>
      <c r="Y592" s="20"/>
      <c r="Z592" s="30"/>
      <c r="AE592" s="16"/>
      <c r="AH592" s="19"/>
    </row>
    <row r="593" spans="19:34" x14ac:dyDescent="0.25">
      <c r="S593" s="16"/>
      <c r="T593" s="20"/>
      <c r="U593" s="20"/>
      <c r="V593" s="20"/>
      <c r="W593" s="20"/>
      <c r="X593" s="20"/>
      <c r="Y593" s="20"/>
      <c r="Z593" s="30"/>
      <c r="AE593" s="16"/>
      <c r="AH593" s="19"/>
    </row>
    <row r="594" spans="19:34" x14ac:dyDescent="0.25">
      <c r="S594" s="16"/>
      <c r="T594" s="20"/>
      <c r="U594" s="20"/>
      <c r="V594" s="20"/>
      <c r="W594" s="20"/>
      <c r="X594" s="20"/>
      <c r="Y594" s="20"/>
      <c r="Z594" s="30"/>
      <c r="AE594" s="16"/>
      <c r="AH594" s="19"/>
    </row>
    <row r="595" spans="19:34" x14ac:dyDescent="0.25">
      <c r="S595" s="16"/>
      <c r="T595" s="20"/>
      <c r="U595" s="20"/>
      <c r="V595" s="20"/>
      <c r="W595" s="20"/>
      <c r="X595" s="20"/>
      <c r="Y595" s="20"/>
      <c r="Z595" s="30"/>
      <c r="AE595" s="16"/>
      <c r="AH595" s="19"/>
    </row>
    <row r="596" spans="19:34" x14ac:dyDescent="0.25">
      <c r="S596" s="16"/>
      <c r="T596" s="20"/>
      <c r="U596" s="20"/>
      <c r="V596" s="20"/>
      <c r="W596" s="20"/>
      <c r="X596" s="20"/>
      <c r="Y596" s="20"/>
      <c r="Z596" s="30"/>
      <c r="AE596" s="16"/>
      <c r="AH596" s="19"/>
    </row>
    <row r="597" spans="19:34" x14ac:dyDescent="0.25">
      <c r="S597" s="16"/>
      <c r="T597" s="20"/>
      <c r="U597" s="20"/>
      <c r="V597" s="20"/>
      <c r="W597" s="20"/>
      <c r="X597" s="20"/>
      <c r="Y597" s="20"/>
      <c r="Z597" s="30"/>
      <c r="AE597" s="16"/>
      <c r="AH597" s="19"/>
    </row>
    <row r="598" spans="19:34" x14ac:dyDescent="0.25">
      <c r="S598" s="16"/>
      <c r="T598" s="20"/>
      <c r="U598" s="20"/>
      <c r="V598" s="20"/>
      <c r="W598" s="20"/>
      <c r="X598" s="20"/>
      <c r="Y598" s="20"/>
      <c r="Z598" s="30"/>
      <c r="AE598" s="16"/>
      <c r="AH598" s="19"/>
    </row>
    <row r="599" spans="19:34" x14ac:dyDescent="0.25">
      <c r="S599" s="16"/>
      <c r="T599" s="20"/>
      <c r="U599" s="20"/>
      <c r="V599" s="20"/>
      <c r="W599" s="20"/>
      <c r="X599" s="20"/>
      <c r="Y599" s="20"/>
      <c r="Z599" s="30"/>
      <c r="AE599" s="16"/>
      <c r="AH599" s="19"/>
    </row>
    <row r="600" spans="19:34" x14ac:dyDescent="0.25">
      <c r="S600" s="16"/>
      <c r="T600" s="20"/>
      <c r="U600" s="20"/>
      <c r="V600" s="20"/>
      <c r="W600" s="20"/>
      <c r="X600" s="20"/>
      <c r="Y600" s="20"/>
      <c r="Z600" s="30"/>
      <c r="AE600" s="16"/>
      <c r="AH600" s="19"/>
    </row>
    <row r="601" spans="19:34" x14ac:dyDescent="0.25">
      <c r="S601" s="16"/>
      <c r="T601" s="20"/>
      <c r="U601" s="20"/>
      <c r="V601" s="20"/>
      <c r="W601" s="20"/>
      <c r="X601" s="20"/>
      <c r="Y601" s="20"/>
      <c r="Z601" s="30"/>
      <c r="AE601" s="16"/>
      <c r="AH601" s="19"/>
    </row>
    <row r="602" spans="19:34" x14ac:dyDescent="0.25">
      <c r="S602" s="16"/>
      <c r="T602" s="20"/>
      <c r="U602" s="20"/>
      <c r="V602" s="20"/>
      <c r="W602" s="20"/>
      <c r="X602" s="20"/>
      <c r="Y602" s="20"/>
      <c r="Z602" s="30"/>
      <c r="AE602" s="16"/>
      <c r="AH602" s="19"/>
    </row>
    <row r="603" spans="19:34" x14ac:dyDescent="0.25">
      <c r="S603" s="16"/>
      <c r="T603" s="20"/>
      <c r="U603" s="20"/>
      <c r="V603" s="20"/>
      <c r="W603" s="20"/>
      <c r="X603" s="20"/>
      <c r="Y603" s="20"/>
      <c r="Z603" s="30"/>
      <c r="AE603" s="16"/>
      <c r="AH603" s="19"/>
    </row>
    <row r="604" spans="19:34" x14ac:dyDescent="0.25">
      <c r="S604" s="16"/>
      <c r="T604" s="20"/>
      <c r="U604" s="20"/>
      <c r="V604" s="20"/>
      <c r="W604" s="20"/>
      <c r="X604" s="20"/>
      <c r="Y604" s="20"/>
      <c r="Z604" s="30"/>
      <c r="AE604" s="16"/>
      <c r="AH604" s="19"/>
    </row>
    <row r="605" spans="19:34" x14ac:dyDescent="0.25">
      <c r="S605" s="16"/>
      <c r="T605" s="20"/>
      <c r="U605" s="20"/>
      <c r="V605" s="20"/>
      <c r="W605" s="20"/>
      <c r="X605" s="20"/>
      <c r="Y605" s="20"/>
      <c r="Z605" s="30"/>
      <c r="AE605" s="16"/>
      <c r="AH605" s="19"/>
    </row>
    <row r="606" spans="19:34" x14ac:dyDescent="0.25">
      <c r="S606" s="16"/>
      <c r="T606" s="20"/>
      <c r="U606" s="20"/>
      <c r="V606" s="20"/>
      <c r="W606" s="20"/>
      <c r="X606" s="20"/>
      <c r="Y606" s="20"/>
      <c r="Z606" s="30"/>
      <c r="AE606" s="16"/>
      <c r="AH606" s="19"/>
    </row>
    <row r="607" spans="19:34" x14ac:dyDescent="0.25">
      <c r="S607" s="16"/>
      <c r="T607" s="20"/>
      <c r="U607" s="20"/>
      <c r="V607" s="20"/>
      <c r="W607" s="20"/>
      <c r="X607" s="20"/>
      <c r="Y607" s="20"/>
      <c r="Z607" s="30"/>
      <c r="AE607" s="16"/>
      <c r="AH607" s="19"/>
    </row>
    <row r="608" spans="19:34" x14ac:dyDescent="0.25">
      <c r="S608" s="16"/>
      <c r="T608" s="20"/>
      <c r="U608" s="20"/>
      <c r="V608" s="20"/>
      <c r="W608" s="20"/>
      <c r="X608" s="20"/>
      <c r="Y608" s="20"/>
      <c r="Z608" s="30"/>
      <c r="AE608" s="16"/>
      <c r="AH608" s="19"/>
    </row>
    <row r="609" spans="19:34" x14ac:dyDescent="0.25">
      <c r="S609" s="16"/>
      <c r="T609" s="20"/>
      <c r="U609" s="20"/>
      <c r="V609" s="20"/>
      <c r="W609" s="20"/>
      <c r="X609" s="20"/>
      <c r="Y609" s="20"/>
      <c r="Z609" s="30"/>
      <c r="AE609" s="16"/>
      <c r="AH609" s="19"/>
    </row>
    <row r="610" spans="19:34" x14ac:dyDescent="0.25">
      <c r="S610" s="16"/>
      <c r="T610" s="20"/>
      <c r="U610" s="20"/>
      <c r="V610" s="20"/>
      <c r="W610" s="20"/>
      <c r="X610" s="20"/>
      <c r="Y610" s="20"/>
      <c r="Z610" s="30"/>
      <c r="AE610" s="16"/>
      <c r="AH610" s="19"/>
    </row>
    <row r="611" spans="19:34" x14ac:dyDescent="0.25">
      <c r="S611" s="16"/>
      <c r="T611" s="20"/>
      <c r="U611" s="20"/>
      <c r="V611" s="20"/>
      <c r="W611" s="20"/>
      <c r="X611" s="20"/>
      <c r="Y611" s="20"/>
      <c r="Z611" s="30"/>
      <c r="AE611" s="16"/>
      <c r="AH611" s="19"/>
    </row>
    <row r="612" spans="19:34" x14ac:dyDescent="0.25">
      <c r="S612" s="16"/>
      <c r="T612" s="20"/>
      <c r="U612" s="20"/>
      <c r="V612" s="20"/>
      <c r="W612" s="20"/>
      <c r="X612" s="20"/>
      <c r="Y612" s="20"/>
      <c r="Z612" s="30"/>
      <c r="AE612" s="16"/>
      <c r="AH612" s="19"/>
    </row>
    <row r="613" spans="19:34" x14ac:dyDescent="0.25">
      <c r="S613" s="16"/>
      <c r="T613" s="20"/>
      <c r="U613" s="20"/>
      <c r="V613" s="20"/>
      <c r="W613" s="20"/>
      <c r="X613" s="20"/>
      <c r="Y613" s="20"/>
      <c r="Z613" s="30"/>
      <c r="AE613" s="16"/>
      <c r="AH613" s="19"/>
    </row>
    <row r="614" spans="19:34" x14ac:dyDescent="0.25">
      <c r="S614" s="16"/>
      <c r="T614" s="20"/>
      <c r="U614" s="20"/>
      <c r="V614" s="20"/>
      <c r="W614" s="20"/>
      <c r="X614" s="20"/>
      <c r="Y614" s="20"/>
      <c r="Z614" s="30"/>
      <c r="AE614" s="16"/>
      <c r="AH614" s="19"/>
    </row>
    <row r="615" spans="19:34" x14ac:dyDescent="0.25">
      <c r="S615" s="16"/>
      <c r="T615" s="20"/>
      <c r="U615" s="20"/>
      <c r="V615" s="20"/>
      <c r="W615" s="20"/>
      <c r="X615" s="20"/>
      <c r="Y615" s="20"/>
      <c r="Z615" s="30"/>
      <c r="AE615" s="16"/>
      <c r="AH615" s="19"/>
    </row>
    <row r="616" spans="19:34" x14ac:dyDescent="0.25">
      <c r="S616" s="16"/>
      <c r="T616" s="20"/>
      <c r="U616" s="20"/>
      <c r="V616" s="20"/>
      <c r="W616" s="20"/>
      <c r="X616" s="20"/>
      <c r="Y616" s="20"/>
      <c r="Z616" s="30"/>
      <c r="AE616" s="16"/>
      <c r="AH616" s="19"/>
    </row>
    <row r="617" spans="19:34" x14ac:dyDescent="0.25">
      <c r="S617" s="16"/>
      <c r="T617" s="20"/>
      <c r="U617" s="20"/>
      <c r="V617" s="20"/>
      <c r="W617" s="20"/>
      <c r="X617" s="20"/>
      <c r="Y617" s="20"/>
      <c r="Z617" s="30"/>
      <c r="AE617" s="16"/>
      <c r="AH617" s="19"/>
    </row>
    <row r="618" spans="19:34" x14ac:dyDescent="0.25">
      <c r="S618" s="16"/>
      <c r="T618" s="20"/>
      <c r="U618" s="20"/>
      <c r="V618" s="20"/>
      <c r="W618" s="20"/>
      <c r="X618" s="20"/>
      <c r="Y618" s="20"/>
      <c r="Z618" s="30"/>
      <c r="AE618" s="16"/>
      <c r="AH618" s="19"/>
    </row>
    <row r="619" spans="19:34" x14ac:dyDescent="0.25">
      <c r="S619" s="16"/>
      <c r="T619" s="20"/>
      <c r="U619" s="20"/>
      <c r="V619" s="20"/>
      <c r="W619" s="20"/>
      <c r="X619" s="20"/>
      <c r="Y619" s="20"/>
      <c r="Z619" s="30"/>
      <c r="AE619" s="16"/>
      <c r="AH619" s="19"/>
    </row>
    <row r="620" spans="19:34" x14ac:dyDescent="0.25">
      <c r="S620" s="16"/>
      <c r="T620" s="20"/>
      <c r="U620" s="20"/>
      <c r="V620" s="20"/>
      <c r="W620" s="20"/>
      <c r="X620" s="20"/>
      <c r="Y620" s="20"/>
      <c r="Z620" s="30"/>
      <c r="AE620" s="16"/>
      <c r="AH620" s="19"/>
    </row>
    <row r="621" spans="19:34" x14ac:dyDescent="0.25">
      <c r="S621" s="16"/>
      <c r="T621" s="20"/>
      <c r="U621" s="20"/>
      <c r="V621" s="20"/>
      <c r="W621" s="20"/>
      <c r="X621" s="20"/>
      <c r="Y621" s="20"/>
      <c r="Z621" s="30"/>
      <c r="AE621" s="16"/>
      <c r="AH621" s="19"/>
    </row>
    <row r="622" spans="19:34" x14ac:dyDescent="0.25">
      <c r="S622" s="16"/>
      <c r="T622" s="20"/>
      <c r="U622" s="20"/>
      <c r="V622" s="20"/>
      <c r="W622" s="20"/>
      <c r="X622" s="20"/>
      <c r="Y622" s="20"/>
      <c r="Z622" s="30"/>
      <c r="AE622" s="16"/>
      <c r="AH622" s="19"/>
    </row>
    <row r="623" spans="19:34" x14ac:dyDescent="0.25">
      <c r="S623" s="16"/>
      <c r="T623" s="20"/>
      <c r="U623" s="20"/>
      <c r="V623" s="20"/>
      <c r="W623" s="20"/>
      <c r="X623" s="20"/>
      <c r="Y623" s="20"/>
      <c r="Z623" s="30"/>
      <c r="AE623" s="16"/>
      <c r="AH623" s="19"/>
    </row>
    <row r="624" spans="19:34" x14ac:dyDescent="0.25">
      <c r="S624" s="16"/>
      <c r="T624" s="20"/>
      <c r="U624" s="20"/>
      <c r="V624" s="20"/>
      <c r="W624" s="20"/>
      <c r="X624" s="20"/>
      <c r="Y624" s="20"/>
      <c r="Z624" s="30"/>
      <c r="AE624" s="16"/>
      <c r="AH624" s="19"/>
    </row>
    <row r="625" spans="19:34" x14ac:dyDescent="0.25">
      <c r="S625" s="16"/>
      <c r="T625" s="20"/>
      <c r="U625" s="20"/>
      <c r="V625" s="20"/>
      <c r="W625" s="20"/>
      <c r="X625" s="20"/>
      <c r="Y625" s="20"/>
      <c r="Z625" s="30"/>
      <c r="AE625" s="16"/>
      <c r="AH625" s="19"/>
    </row>
    <row r="626" spans="19:34" x14ac:dyDescent="0.25">
      <c r="S626" s="16"/>
      <c r="T626" s="20"/>
      <c r="U626" s="20"/>
      <c r="V626" s="20"/>
      <c r="W626" s="20"/>
      <c r="X626" s="20"/>
      <c r="Y626" s="20"/>
      <c r="Z626" s="30"/>
      <c r="AE626" s="16"/>
      <c r="AH626" s="19"/>
    </row>
    <row r="627" spans="19:34" x14ac:dyDescent="0.25">
      <c r="S627" s="16"/>
      <c r="T627" s="20"/>
      <c r="U627" s="20"/>
      <c r="V627" s="20"/>
      <c r="W627" s="20"/>
      <c r="X627" s="20"/>
      <c r="Y627" s="20"/>
      <c r="Z627" s="30"/>
      <c r="AE627" s="16"/>
      <c r="AH627" s="19"/>
    </row>
    <row r="628" spans="19:34" x14ac:dyDescent="0.25">
      <c r="S628" s="16"/>
      <c r="T628" s="20"/>
      <c r="U628" s="20"/>
      <c r="V628" s="20"/>
      <c r="W628" s="20"/>
      <c r="X628" s="20"/>
      <c r="Y628" s="20"/>
      <c r="Z628" s="30"/>
      <c r="AE628" s="16"/>
      <c r="AH628" s="19"/>
    </row>
    <row r="629" spans="19:34" x14ac:dyDescent="0.25">
      <c r="S629" s="16"/>
      <c r="T629" s="20"/>
      <c r="U629" s="20"/>
      <c r="V629" s="20"/>
      <c r="W629" s="20"/>
      <c r="X629" s="20"/>
      <c r="Y629" s="20"/>
      <c r="Z629" s="30"/>
      <c r="AE629" s="16"/>
      <c r="AH629" s="19"/>
    </row>
    <row r="630" spans="19:34" x14ac:dyDescent="0.25">
      <c r="S630" s="16"/>
      <c r="T630" s="20"/>
      <c r="U630" s="20"/>
      <c r="V630" s="20"/>
      <c r="W630" s="20"/>
      <c r="X630" s="20"/>
      <c r="Y630" s="20"/>
      <c r="Z630" s="30"/>
      <c r="AE630" s="16"/>
      <c r="AH630" s="19"/>
    </row>
    <row r="631" spans="19:34" x14ac:dyDescent="0.25">
      <c r="S631" s="16"/>
      <c r="T631" s="20"/>
      <c r="U631" s="20"/>
      <c r="V631" s="20"/>
      <c r="W631" s="20"/>
      <c r="X631" s="20"/>
      <c r="Y631" s="20"/>
      <c r="Z631" s="30"/>
      <c r="AE631" s="16"/>
      <c r="AH631" s="19"/>
    </row>
    <row r="632" spans="19:34" x14ac:dyDescent="0.25">
      <c r="S632" s="16"/>
      <c r="T632" s="20"/>
      <c r="U632" s="20"/>
      <c r="V632" s="20"/>
      <c r="W632" s="20"/>
      <c r="X632" s="20"/>
      <c r="Y632" s="20"/>
      <c r="Z632" s="30"/>
      <c r="AE632" s="16"/>
      <c r="AH632" s="19"/>
    </row>
    <row r="633" spans="19:34" x14ac:dyDescent="0.25">
      <c r="S633" s="16"/>
      <c r="T633" s="20"/>
      <c r="U633" s="20"/>
      <c r="V633" s="20"/>
      <c r="W633" s="20"/>
      <c r="X633" s="20"/>
      <c r="Y633" s="20"/>
      <c r="Z633" s="30"/>
      <c r="AE633" s="16"/>
      <c r="AH633" s="19"/>
    </row>
    <row r="634" spans="19:34" x14ac:dyDescent="0.25">
      <c r="S634" s="16"/>
      <c r="T634" s="20"/>
      <c r="U634" s="20"/>
      <c r="V634" s="20"/>
      <c r="W634" s="20"/>
      <c r="X634" s="20"/>
      <c r="Y634" s="20"/>
      <c r="Z634" s="30"/>
      <c r="AE634" s="16"/>
      <c r="AH634" s="19"/>
    </row>
    <row r="635" spans="19:34" x14ac:dyDescent="0.25">
      <c r="S635" s="16"/>
      <c r="T635" s="20"/>
      <c r="U635" s="20"/>
      <c r="V635" s="20"/>
      <c r="W635" s="20"/>
      <c r="X635" s="20"/>
      <c r="Y635" s="20"/>
      <c r="Z635" s="30"/>
      <c r="AE635" s="16"/>
      <c r="AH635" s="19"/>
    </row>
    <row r="636" spans="19:34" x14ac:dyDescent="0.25">
      <c r="S636" s="16"/>
      <c r="T636" s="20"/>
      <c r="U636" s="20"/>
      <c r="V636" s="20"/>
      <c r="W636" s="20"/>
      <c r="X636" s="20"/>
      <c r="Y636" s="20"/>
      <c r="Z636" s="30"/>
      <c r="AE636" s="16"/>
      <c r="AH636" s="19"/>
    </row>
    <row r="637" spans="19:34" x14ac:dyDescent="0.25">
      <c r="S637" s="16"/>
      <c r="T637" s="20"/>
      <c r="U637" s="20"/>
      <c r="V637" s="20"/>
      <c r="W637" s="20"/>
      <c r="X637" s="20"/>
      <c r="Y637" s="20"/>
      <c r="Z637" s="30"/>
      <c r="AE637" s="16"/>
      <c r="AH637" s="19"/>
    </row>
    <row r="638" spans="19:34" x14ac:dyDescent="0.25">
      <c r="S638" s="16"/>
      <c r="T638" s="20"/>
      <c r="U638" s="20"/>
      <c r="V638" s="20"/>
      <c r="W638" s="20"/>
      <c r="X638" s="20"/>
      <c r="Y638" s="20"/>
      <c r="Z638" s="30"/>
      <c r="AE638" s="16"/>
      <c r="AH638" s="19"/>
    </row>
    <row r="639" spans="19:34" x14ac:dyDescent="0.25">
      <c r="S639" s="16"/>
      <c r="T639" s="20"/>
      <c r="U639" s="20"/>
      <c r="V639" s="20"/>
      <c r="W639" s="20"/>
      <c r="X639" s="20"/>
      <c r="Y639" s="20"/>
      <c r="Z639" s="30"/>
      <c r="AE639" s="16"/>
      <c r="AH639" s="19"/>
    </row>
    <row r="640" spans="19:34" x14ac:dyDescent="0.25">
      <c r="S640" s="16"/>
      <c r="T640" s="20"/>
      <c r="U640" s="20"/>
      <c r="V640" s="20"/>
      <c r="W640" s="20"/>
      <c r="X640" s="20"/>
      <c r="Y640" s="20"/>
      <c r="Z640" s="30"/>
      <c r="AE640" s="16"/>
      <c r="AH640" s="19"/>
    </row>
    <row r="641" spans="19:34" x14ac:dyDescent="0.25">
      <c r="S641" s="16"/>
      <c r="T641" s="20"/>
      <c r="U641" s="20"/>
      <c r="V641" s="20"/>
      <c r="W641" s="20"/>
      <c r="X641" s="20"/>
      <c r="Y641" s="20"/>
      <c r="Z641" s="30"/>
      <c r="AE641" s="16"/>
      <c r="AH641" s="19"/>
    </row>
    <row r="642" spans="19:34" x14ac:dyDescent="0.25">
      <c r="S642" s="16"/>
      <c r="T642" s="20"/>
      <c r="U642" s="20"/>
      <c r="V642" s="20"/>
      <c r="W642" s="20"/>
      <c r="X642" s="20"/>
      <c r="Y642" s="20"/>
      <c r="Z642" s="30"/>
      <c r="AE642" s="16"/>
      <c r="AH642" s="19"/>
    </row>
    <row r="643" spans="19:34" x14ac:dyDescent="0.25">
      <c r="S643" s="16"/>
      <c r="T643" s="20"/>
      <c r="U643" s="20"/>
      <c r="V643" s="20"/>
      <c r="W643" s="20"/>
      <c r="X643" s="20"/>
      <c r="Y643" s="20"/>
      <c r="Z643" s="30"/>
      <c r="AE643" s="16"/>
      <c r="AH643" s="19"/>
    </row>
    <row r="644" spans="19:34" x14ac:dyDescent="0.25">
      <c r="S644" s="16"/>
      <c r="T644" s="20"/>
      <c r="U644" s="20"/>
      <c r="V644" s="20"/>
      <c r="W644" s="20"/>
      <c r="X644" s="20"/>
      <c r="Y644" s="20"/>
      <c r="Z644" s="30"/>
      <c r="AE644" s="16"/>
      <c r="AH644" s="19"/>
    </row>
    <row r="645" spans="19:34" x14ac:dyDescent="0.25">
      <c r="S645" s="16"/>
      <c r="T645" s="20"/>
      <c r="U645" s="20"/>
      <c r="V645" s="20"/>
      <c r="W645" s="20"/>
      <c r="X645" s="20"/>
      <c r="Y645" s="20"/>
      <c r="Z645" s="30"/>
      <c r="AE645" s="16"/>
      <c r="AH645" s="19"/>
    </row>
    <row r="646" spans="19:34" x14ac:dyDescent="0.25">
      <c r="S646" s="16"/>
      <c r="T646" s="20"/>
      <c r="U646" s="20"/>
      <c r="V646" s="20"/>
      <c r="W646" s="20"/>
      <c r="X646" s="20"/>
      <c r="Y646" s="20"/>
      <c r="Z646" s="30"/>
      <c r="AE646" s="16"/>
      <c r="AH646" s="19"/>
    </row>
    <row r="647" spans="19:34" x14ac:dyDescent="0.25">
      <c r="S647" s="16"/>
      <c r="T647" s="20"/>
      <c r="U647" s="20"/>
      <c r="V647" s="20"/>
      <c r="W647" s="20"/>
      <c r="X647" s="20"/>
      <c r="Y647" s="20"/>
      <c r="Z647" s="30"/>
      <c r="AE647" s="16"/>
      <c r="AH647" s="19"/>
    </row>
    <row r="648" spans="19:34" x14ac:dyDescent="0.25">
      <c r="S648" s="16"/>
      <c r="T648" s="20"/>
      <c r="U648" s="20"/>
      <c r="V648" s="20"/>
      <c r="W648" s="20"/>
      <c r="X648" s="20"/>
      <c r="Y648" s="20"/>
      <c r="Z648" s="30"/>
      <c r="AE648" s="16"/>
      <c r="AH648" s="19"/>
    </row>
    <row r="649" spans="19:34" x14ac:dyDescent="0.25">
      <c r="S649" s="16"/>
      <c r="T649" s="20"/>
      <c r="U649" s="20"/>
      <c r="V649" s="20"/>
      <c r="W649" s="20"/>
      <c r="X649" s="20"/>
      <c r="Y649" s="20"/>
      <c r="Z649" s="30"/>
      <c r="AE649" s="16"/>
      <c r="AH649" s="19"/>
    </row>
    <row r="650" spans="19:34" x14ac:dyDescent="0.25">
      <c r="S650" s="16"/>
      <c r="T650" s="20"/>
      <c r="U650" s="20"/>
      <c r="V650" s="20"/>
      <c r="W650" s="20"/>
      <c r="X650" s="20"/>
      <c r="Y650" s="20"/>
      <c r="Z650" s="30"/>
      <c r="AE650" s="16"/>
      <c r="AH650" s="19"/>
    </row>
    <row r="651" spans="19:34" x14ac:dyDescent="0.25">
      <c r="S651" s="16"/>
      <c r="T651" s="20"/>
      <c r="U651" s="20"/>
      <c r="V651" s="20"/>
      <c r="W651" s="20"/>
      <c r="X651" s="20"/>
      <c r="Y651" s="20"/>
      <c r="Z651" s="30"/>
      <c r="AE651" s="16"/>
      <c r="AH651" s="19"/>
    </row>
    <row r="652" spans="19:34" x14ac:dyDescent="0.25">
      <c r="S652" s="16"/>
      <c r="T652" s="20"/>
      <c r="U652" s="20"/>
      <c r="V652" s="20"/>
      <c r="W652" s="20"/>
      <c r="X652" s="20"/>
      <c r="Y652" s="20"/>
      <c r="Z652" s="30"/>
      <c r="AE652" s="16"/>
      <c r="AH652" s="19"/>
    </row>
    <row r="653" spans="19:34" x14ac:dyDescent="0.25">
      <c r="S653" s="16"/>
      <c r="T653" s="20"/>
      <c r="U653" s="20"/>
      <c r="V653" s="20"/>
      <c r="W653" s="20"/>
      <c r="X653" s="20"/>
      <c r="Y653" s="20"/>
      <c r="Z653" s="30"/>
      <c r="AE653" s="16"/>
      <c r="AH653" s="19"/>
    </row>
    <row r="654" spans="19:34" x14ac:dyDescent="0.25">
      <c r="S654" s="16"/>
      <c r="T654" s="20"/>
      <c r="U654" s="20"/>
      <c r="V654" s="20"/>
      <c r="W654" s="20"/>
      <c r="X654" s="20"/>
      <c r="Y654" s="20"/>
      <c r="Z654" s="30"/>
      <c r="AE654" s="16"/>
      <c r="AH654" s="19"/>
    </row>
    <row r="655" spans="19:34" x14ac:dyDescent="0.25">
      <c r="S655" s="16"/>
      <c r="T655" s="20"/>
      <c r="U655" s="20"/>
      <c r="V655" s="20"/>
      <c r="W655" s="20"/>
      <c r="X655" s="20"/>
      <c r="Y655" s="20"/>
      <c r="Z655" s="30"/>
      <c r="AE655" s="16"/>
      <c r="AH655" s="19"/>
    </row>
    <row r="656" spans="19:34" x14ac:dyDescent="0.25">
      <c r="S656" s="16"/>
      <c r="T656" s="20"/>
      <c r="U656" s="20"/>
      <c r="V656" s="20"/>
      <c r="W656" s="20"/>
      <c r="X656" s="20"/>
      <c r="Y656" s="20"/>
      <c r="Z656" s="30"/>
      <c r="AE656" s="16"/>
      <c r="AH656" s="19"/>
    </row>
    <row r="657" spans="19:34" x14ac:dyDescent="0.25">
      <c r="S657" s="16"/>
      <c r="T657" s="20"/>
      <c r="U657" s="20"/>
      <c r="V657" s="20"/>
      <c r="W657" s="20"/>
      <c r="X657" s="20"/>
      <c r="Y657" s="20"/>
      <c r="Z657" s="30"/>
      <c r="AE657" s="16"/>
      <c r="AH657" s="19"/>
    </row>
    <row r="658" spans="19:34" x14ac:dyDescent="0.25">
      <c r="S658" s="16"/>
      <c r="T658" s="20"/>
      <c r="U658" s="20"/>
      <c r="V658" s="20"/>
      <c r="W658" s="20"/>
      <c r="X658" s="20"/>
      <c r="Y658" s="20"/>
      <c r="Z658" s="30"/>
      <c r="AE658" s="16"/>
      <c r="AH658" s="19"/>
    </row>
    <row r="659" spans="19:34" x14ac:dyDescent="0.25">
      <c r="S659" s="16"/>
      <c r="T659" s="20"/>
      <c r="U659" s="20"/>
      <c r="V659" s="20"/>
      <c r="W659" s="20"/>
      <c r="X659" s="20"/>
      <c r="Y659" s="20"/>
      <c r="Z659" s="30"/>
      <c r="AE659" s="16"/>
      <c r="AH659" s="19"/>
    </row>
    <row r="660" spans="19:34" x14ac:dyDescent="0.25">
      <c r="S660" s="16"/>
      <c r="T660" s="20"/>
      <c r="U660" s="20"/>
      <c r="V660" s="20"/>
      <c r="W660" s="20"/>
      <c r="X660" s="20"/>
      <c r="Y660" s="20"/>
      <c r="Z660" s="30"/>
      <c r="AE660" s="16"/>
      <c r="AH660" s="19"/>
    </row>
    <row r="661" spans="19:34" x14ac:dyDescent="0.25">
      <c r="S661" s="16"/>
      <c r="T661" s="20"/>
      <c r="U661" s="20"/>
      <c r="V661" s="20"/>
      <c r="W661" s="20"/>
      <c r="X661" s="20"/>
      <c r="Y661" s="20"/>
      <c r="Z661" s="30"/>
      <c r="AE661" s="16"/>
      <c r="AH661" s="19"/>
    </row>
    <row r="662" spans="19:34" x14ac:dyDescent="0.25">
      <c r="S662" s="16"/>
      <c r="T662" s="20"/>
      <c r="U662" s="20"/>
      <c r="V662" s="20"/>
      <c r="W662" s="20"/>
      <c r="X662" s="20"/>
      <c r="Y662" s="20"/>
      <c r="Z662" s="30"/>
      <c r="AE662" s="16"/>
      <c r="AH662" s="19"/>
    </row>
    <row r="663" spans="19:34" x14ac:dyDescent="0.25">
      <c r="S663" s="16"/>
      <c r="T663" s="20"/>
      <c r="U663" s="20"/>
      <c r="V663" s="20"/>
      <c r="W663" s="20"/>
      <c r="X663" s="20"/>
      <c r="Y663" s="20"/>
      <c r="Z663" s="30"/>
      <c r="AE663" s="16"/>
      <c r="AH663" s="19"/>
    </row>
    <row r="664" spans="19:34" x14ac:dyDescent="0.25">
      <c r="S664" s="16"/>
      <c r="T664" s="20"/>
      <c r="U664" s="20"/>
      <c r="V664" s="20"/>
      <c r="W664" s="20"/>
      <c r="X664" s="20"/>
      <c r="Y664" s="20"/>
      <c r="Z664" s="30"/>
      <c r="AE664" s="16"/>
      <c r="AH664" s="19"/>
    </row>
    <row r="665" spans="19:34" x14ac:dyDescent="0.25">
      <c r="S665" s="16"/>
      <c r="T665" s="20"/>
      <c r="U665" s="20"/>
      <c r="V665" s="20"/>
      <c r="W665" s="20"/>
      <c r="X665" s="20"/>
      <c r="Y665" s="20"/>
      <c r="Z665" s="30"/>
      <c r="AE665" s="16"/>
      <c r="AH665" s="19"/>
    </row>
    <row r="666" spans="19:34" x14ac:dyDescent="0.25">
      <c r="S666" s="16"/>
      <c r="T666" s="20"/>
      <c r="U666" s="20"/>
      <c r="V666" s="20"/>
      <c r="W666" s="20"/>
      <c r="X666" s="20"/>
      <c r="Y666" s="20"/>
      <c r="Z666" s="30"/>
      <c r="AE666" s="16"/>
      <c r="AH666" s="19"/>
    </row>
    <row r="667" spans="19:34" x14ac:dyDescent="0.25">
      <c r="S667" s="16"/>
      <c r="T667" s="20"/>
      <c r="U667" s="20"/>
      <c r="V667" s="20"/>
      <c r="W667" s="20"/>
      <c r="X667" s="20"/>
      <c r="Y667" s="20"/>
      <c r="Z667" s="30"/>
      <c r="AE667" s="16"/>
      <c r="AH667" s="19"/>
    </row>
    <row r="668" spans="19:34" x14ac:dyDescent="0.25">
      <c r="S668" s="16"/>
      <c r="T668" s="20"/>
      <c r="U668" s="20"/>
      <c r="V668" s="20"/>
      <c r="W668" s="20"/>
      <c r="X668" s="20"/>
      <c r="Y668" s="20"/>
      <c r="Z668" s="30"/>
      <c r="AE668" s="16"/>
      <c r="AH668" s="19"/>
    </row>
    <row r="669" spans="19:34" x14ac:dyDescent="0.25">
      <c r="S669" s="16"/>
      <c r="T669" s="20"/>
      <c r="U669" s="20"/>
      <c r="V669" s="20"/>
      <c r="W669" s="20"/>
      <c r="X669" s="20"/>
      <c r="Y669" s="20"/>
      <c r="Z669" s="30"/>
      <c r="AE669" s="16"/>
      <c r="AH669" s="19"/>
    </row>
    <row r="670" spans="19:34" x14ac:dyDescent="0.25">
      <c r="S670" s="16"/>
      <c r="T670" s="20"/>
      <c r="U670" s="20"/>
      <c r="V670" s="20"/>
      <c r="W670" s="20"/>
      <c r="X670" s="20"/>
      <c r="Y670" s="20"/>
      <c r="Z670" s="30"/>
      <c r="AE670" s="16"/>
      <c r="AH670" s="19"/>
    </row>
    <row r="671" spans="19:34" x14ac:dyDescent="0.25">
      <c r="S671" s="16"/>
      <c r="T671" s="20"/>
      <c r="U671" s="20"/>
      <c r="V671" s="20"/>
      <c r="W671" s="20"/>
      <c r="X671" s="20"/>
      <c r="Y671" s="20"/>
      <c r="Z671" s="30"/>
      <c r="AE671" s="16"/>
      <c r="AH671" s="19"/>
    </row>
    <row r="672" spans="19:34" x14ac:dyDescent="0.25">
      <c r="S672" s="16"/>
      <c r="T672" s="20"/>
      <c r="U672" s="20"/>
      <c r="V672" s="20"/>
      <c r="W672" s="20"/>
      <c r="X672" s="20"/>
      <c r="Y672" s="20"/>
      <c r="Z672" s="30"/>
      <c r="AE672" s="16"/>
      <c r="AH672" s="19"/>
    </row>
    <row r="673" spans="19:34" x14ac:dyDescent="0.25">
      <c r="S673" s="16"/>
      <c r="T673" s="20"/>
      <c r="U673" s="20"/>
      <c r="V673" s="20"/>
      <c r="W673" s="20"/>
      <c r="X673" s="20"/>
      <c r="Y673" s="20"/>
      <c r="Z673" s="30"/>
      <c r="AE673" s="16"/>
      <c r="AH673" s="19"/>
    </row>
    <row r="674" spans="19:34" x14ac:dyDescent="0.25">
      <c r="S674" s="16"/>
      <c r="T674" s="20"/>
      <c r="U674" s="20"/>
      <c r="V674" s="20"/>
      <c r="W674" s="20"/>
      <c r="X674" s="20"/>
      <c r="Y674" s="20"/>
      <c r="Z674" s="30"/>
      <c r="AE674" s="16"/>
      <c r="AH674" s="19"/>
    </row>
    <row r="675" spans="19:34" x14ac:dyDescent="0.25">
      <c r="S675" s="16"/>
      <c r="T675" s="20"/>
      <c r="U675" s="20"/>
      <c r="V675" s="20"/>
      <c r="W675" s="20"/>
      <c r="X675" s="20"/>
      <c r="Y675" s="20"/>
      <c r="Z675" s="30"/>
      <c r="AE675" s="16"/>
      <c r="AH675" s="19"/>
    </row>
    <row r="676" spans="19:34" x14ac:dyDescent="0.25">
      <c r="S676" s="16"/>
      <c r="T676" s="20"/>
      <c r="U676" s="20"/>
      <c r="V676" s="20"/>
      <c r="W676" s="20"/>
      <c r="X676" s="20"/>
      <c r="Y676" s="20"/>
      <c r="Z676" s="30"/>
      <c r="AE676" s="16"/>
      <c r="AH676" s="19"/>
    </row>
    <row r="677" spans="19:34" x14ac:dyDescent="0.25">
      <c r="S677" s="16"/>
      <c r="T677" s="20"/>
      <c r="U677" s="20"/>
      <c r="V677" s="20"/>
      <c r="W677" s="20"/>
      <c r="X677" s="20"/>
      <c r="Y677" s="20"/>
      <c r="Z677" s="30"/>
      <c r="AE677" s="16"/>
      <c r="AH677" s="19"/>
    </row>
    <row r="678" spans="19:34" x14ac:dyDescent="0.25">
      <c r="S678" s="16"/>
      <c r="T678" s="20"/>
      <c r="U678" s="20"/>
      <c r="V678" s="20"/>
      <c r="W678" s="20"/>
      <c r="X678" s="20"/>
      <c r="Y678" s="20"/>
      <c r="Z678" s="30"/>
      <c r="AE678" s="16"/>
      <c r="AH678" s="19"/>
    </row>
    <row r="679" spans="19:34" x14ac:dyDescent="0.25">
      <c r="S679" s="16"/>
      <c r="T679" s="20"/>
      <c r="U679" s="20"/>
      <c r="V679" s="20"/>
      <c r="W679" s="20"/>
      <c r="X679" s="20"/>
      <c r="Y679" s="20"/>
      <c r="Z679" s="30"/>
      <c r="AE679" s="16"/>
      <c r="AH679" s="19"/>
    </row>
    <row r="680" spans="19:34" x14ac:dyDescent="0.25">
      <c r="S680" s="16"/>
      <c r="T680" s="20"/>
      <c r="U680" s="20"/>
      <c r="V680" s="20"/>
      <c r="W680" s="20"/>
      <c r="X680" s="20"/>
      <c r="Y680" s="20"/>
      <c r="Z680" s="30"/>
      <c r="AE680" s="16"/>
      <c r="AH680" s="19"/>
    </row>
    <row r="681" spans="19:34" x14ac:dyDescent="0.25">
      <c r="S681" s="16"/>
      <c r="T681" s="20"/>
      <c r="U681" s="20"/>
      <c r="V681" s="20"/>
      <c r="W681" s="20"/>
      <c r="X681" s="20"/>
      <c r="Y681" s="20"/>
      <c r="Z681" s="30"/>
      <c r="AE681" s="16"/>
      <c r="AH681" s="19"/>
    </row>
    <row r="682" spans="19:34" x14ac:dyDescent="0.25">
      <c r="S682" s="16"/>
      <c r="T682" s="20"/>
      <c r="U682" s="20"/>
      <c r="V682" s="20"/>
      <c r="W682" s="20"/>
      <c r="X682" s="20"/>
      <c r="Y682" s="20"/>
      <c r="Z682" s="30"/>
      <c r="AE682" s="16"/>
      <c r="AH682" s="19"/>
    </row>
    <row r="683" spans="19:34" x14ac:dyDescent="0.25">
      <c r="S683" s="16"/>
      <c r="T683" s="20"/>
      <c r="U683" s="20"/>
      <c r="V683" s="20"/>
      <c r="W683" s="20"/>
      <c r="X683" s="20"/>
      <c r="Y683" s="20"/>
      <c r="Z683" s="30"/>
      <c r="AE683" s="16"/>
      <c r="AH683" s="19"/>
    </row>
    <row r="684" spans="19:34" x14ac:dyDescent="0.25">
      <c r="S684" s="16"/>
      <c r="T684" s="20"/>
      <c r="U684" s="20"/>
      <c r="V684" s="20"/>
      <c r="W684" s="20"/>
      <c r="X684" s="20"/>
      <c r="Y684" s="20"/>
      <c r="Z684" s="30"/>
      <c r="AE684" s="16"/>
      <c r="AH684" s="19"/>
    </row>
    <row r="685" spans="19:34" x14ac:dyDescent="0.25">
      <c r="S685" s="16"/>
      <c r="T685" s="20"/>
      <c r="U685" s="20"/>
      <c r="V685" s="20"/>
      <c r="W685" s="20"/>
      <c r="X685" s="20"/>
      <c r="Y685" s="20"/>
      <c r="Z685" s="30"/>
      <c r="AE685" s="16"/>
      <c r="AH685" s="19"/>
    </row>
    <row r="686" spans="19:34" x14ac:dyDescent="0.25">
      <c r="S686" s="16"/>
      <c r="T686" s="20"/>
      <c r="U686" s="20"/>
      <c r="V686" s="20"/>
      <c r="W686" s="20"/>
      <c r="X686" s="20"/>
      <c r="Y686" s="20"/>
      <c r="Z686" s="30"/>
      <c r="AE686" s="16"/>
      <c r="AH686" s="19"/>
    </row>
    <row r="687" spans="19:34" x14ac:dyDescent="0.25">
      <c r="S687" s="16"/>
      <c r="T687" s="20"/>
      <c r="U687" s="20"/>
      <c r="V687" s="20"/>
      <c r="W687" s="20"/>
      <c r="X687" s="20"/>
      <c r="Y687" s="20"/>
      <c r="Z687" s="30"/>
      <c r="AE687" s="16"/>
      <c r="AH687" s="19"/>
    </row>
    <row r="688" spans="19:34" x14ac:dyDescent="0.25">
      <c r="S688" s="16"/>
      <c r="T688" s="20"/>
      <c r="U688" s="20"/>
      <c r="V688" s="20"/>
      <c r="W688" s="20"/>
      <c r="X688" s="20"/>
      <c r="Y688" s="20"/>
      <c r="Z688" s="30"/>
      <c r="AE688" s="16"/>
      <c r="AH688" s="19"/>
    </row>
    <row r="689" spans="19:34" x14ac:dyDescent="0.25">
      <c r="S689" s="16"/>
      <c r="T689" s="20"/>
      <c r="U689" s="20"/>
      <c r="V689" s="20"/>
      <c r="W689" s="20"/>
      <c r="X689" s="20"/>
      <c r="Y689" s="20"/>
      <c r="Z689" s="30"/>
      <c r="AE689" s="16"/>
      <c r="AH689" s="19"/>
    </row>
    <row r="690" spans="19:34" x14ac:dyDescent="0.25">
      <c r="S690" s="16"/>
      <c r="T690" s="20"/>
      <c r="U690" s="20"/>
      <c r="V690" s="20"/>
      <c r="W690" s="20"/>
      <c r="X690" s="20"/>
      <c r="Y690" s="20"/>
      <c r="Z690" s="30"/>
      <c r="AE690" s="16"/>
      <c r="AH690" s="19"/>
    </row>
    <row r="691" spans="19:34" x14ac:dyDescent="0.25">
      <c r="S691" s="16"/>
      <c r="T691" s="20"/>
      <c r="U691" s="20"/>
      <c r="V691" s="20"/>
      <c r="W691" s="20"/>
      <c r="X691" s="20"/>
      <c r="Y691" s="20"/>
      <c r="Z691" s="30"/>
      <c r="AE691" s="16"/>
      <c r="AH691" s="19"/>
    </row>
    <row r="692" spans="19:34" x14ac:dyDescent="0.25">
      <c r="S692" s="16"/>
      <c r="T692" s="20"/>
      <c r="U692" s="20"/>
      <c r="V692" s="20"/>
      <c r="W692" s="20"/>
      <c r="X692" s="20"/>
      <c r="Y692" s="20"/>
      <c r="Z692" s="30"/>
      <c r="AE692" s="16"/>
      <c r="AH692" s="19"/>
    </row>
    <row r="693" spans="19:34" x14ac:dyDescent="0.25">
      <c r="S693" s="16"/>
      <c r="T693" s="20"/>
      <c r="U693" s="20"/>
      <c r="V693" s="20"/>
      <c r="W693" s="20"/>
      <c r="X693" s="20"/>
      <c r="Y693" s="20"/>
      <c r="Z693" s="30"/>
      <c r="AE693" s="16"/>
      <c r="AH693" s="19"/>
    </row>
    <row r="694" spans="19:34" x14ac:dyDescent="0.25">
      <c r="S694" s="16"/>
      <c r="T694" s="20"/>
      <c r="U694" s="20"/>
      <c r="V694" s="20"/>
      <c r="W694" s="20"/>
      <c r="X694" s="20"/>
      <c r="Y694" s="20"/>
      <c r="Z694" s="30"/>
      <c r="AE694" s="16"/>
      <c r="AH694" s="19"/>
    </row>
    <row r="695" spans="19:34" x14ac:dyDescent="0.25">
      <c r="S695" s="16"/>
      <c r="T695" s="20"/>
      <c r="U695" s="20"/>
      <c r="V695" s="20"/>
      <c r="W695" s="20"/>
      <c r="X695" s="20"/>
      <c r="Y695" s="20"/>
      <c r="Z695" s="30"/>
      <c r="AE695" s="16"/>
      <c r="AH695" s="19"/>
    </row>
    <row r="696" spans="19:34" x14ac:dyDescent="0.25">
      <c r="S696" s="16"/>
      <c r="T696" s="20"/>
      <c r="U696" s="20"/>
      <c r="V696" s="20"/>
      <c r="W696" s="20"/>
      <c r="X696" s="20"/>
      <c r="Y696" s="20"/>
      <c r="Z696" s="30"/>
      <c r="AE696" s="16"/>
      <c r="AH696" s="19"/>
    </row>
    <row r="697" spans="19:34" x14ac:dyDescent="0.25">
      <c r="S697" s="16"/>
      <c r="T697" s="20"/>
      <c r="U697" s="20"/>
      <c r="V697" s="20"/>
      <c r="W697" s="20"/>
      <c r="X697" s="20"/>
      <c r="Y697" s="20"/>
      <c r="Z697" s="30"/>
      <c r="AE697" s="16"/>
      <c r="AH697" s="19"/>
    </row>
    <row r="698" spans="19:34" x14ac:dyDescent="0.25">
      <c r="S698" s="16"/>
      <c r="T698" s="20"/>
      <c r="U698" s="20"/>
      <c r="V698" s="20"/>
      <c r="W698" s="20"/>
      <c r="X698" s="20"/>
      <c r="Y698" s="20"/>
      <c r="Z698" s="30"/>
      <c r="AE698" s="16"/>
      <c r="AH698" s="19"/>
    </row>
    <row r="699" spans="19:34" x14ac:dyDescent="0.25">
      <c r="S699" s="16"/>
      <c r="T699" s="20"/>
      <c r="U699" s="20"/>
      <c r="V699" s="20"/>
      <c r="W699" s="20"/>
      <c r="X699" s="20"/>
      <c r="Y699" s="20"/>
      <c r="Z699" s="30"/>
      <c r="AE699" s="16"/>
      <c r="AH699" s="19"/>
    </row>
    <row r="700" spans="19:34" x14ac:dyDescent="0.25">
      <c r="S700" s="16"/>
      <c r="T700" s="20"/>
      <c r="U700" s="20"/>
      <c r="V700" s="20"/>
      <c r="W700" s="20"/>
      <c r="X700" s="20"/>
      <c r="Y700" s="20"/>
      <c r="Z700" s="30"/>
      <c r="AE700" s="16"/>
      <c r="AH700" s="19"/>
    </row>
    <row r="701" spans="19:34" x14ac:dyDescent="0.25">
      <c r="S701" s="16"/>
      <c r="T701" s="20"/>
      <c r="U701" s="20"/>
      <c r="V701" s="20"/>
      <c r="W701" s="20"/>
      <c r="X701" s="20"/>
      <c r="Y701" s="20"/>
      <c r="Z701" s="30"/>
      <c r="AE701" s="16"/>
      <c r="AH701" s="19"/>
    </row>
    <row r="702" spans="19:34" x14ac:dyDescent="0.25">
      <c r="S702" s="16"/>
      <c r="T702" s="20"/>
      <c r="U702" s="20"/>
      <c r="V702" s="20"/>
      <c r="W702" s="20"/>
      <c r="X702" s="20"/>
      <c r="Y702" s="20"/>
      <c r="Z702" s="30"/>
      <c r="AE702" s="16"/>
      <c r="AH702" s="19"/>
    </row>
    <row r="703" spans="19:34" x14ac:dyDescent="0.25">
      <c r="S703" s="16"/>
      <c r="T703" s="20"/>
      <c r="U703" s="20"/>
      <c r="V703" s="20"/>
      <c r="W703" s="20"/>
      <c r="X703" s="20"/>
      <c r="Y703" s="20"/>
      <c r="Z703" s="30"/>
      <c r="AE703" s="16"/>
      <c r="AH703" s="19"/>
    </row>
    <row r="704" spans="19:34" x14ac:dyDescent="0.25">
      <c r="S704" s="16"/>
      <c r="T704" s="20"/>
      <c r="U704" s="20"/>
      <c r="V704" s="20"/>
      <c r="W704" s="20"/>
      <c r="X704" s="20"/>
      <c r="Y704" s="20"/>
      <c r="Z704" s="30"/>
      <c r="AE704" s="16"/>
      <c r="AH704" s="19"/>
    </row>
    <row r="705" spans="19:34" x14ac:dyDescent="0.25">
      <c r="S705" s="16"/>
      <c r="T705" s="20"/>
      <c r="U705" s="20"/>
      <c r="V705" s="20"/>
      <c r="W705" s="20"/>
      <c r="X705" s="20"/>
      <c r="Y705" s="20"/>
      <c r="Z705" s="30"/>
      <c r="AE705" s="16"/>
      <c r="AH705" s="19"/>
    </row>
    <row r="706" spans="19:34" x14ac:dyDescent="0.25">
      <c r="S706" s="16"/>
      <c r="T706" s="20"/>
      <c r="U706" s="20"/>
      <c r="V706" s="20"/>
      <c r="W706" s="20"/>
      <c r="X706" s="20"/>
      <c r="Y706" s="20"/>
      <c r="Z706" s="30"/>
      <c r="AE706" s="16"/>
      <c r="AH706" s="19"/>
    </row>
    <row r="707" spans="19:34" x14ac:dyDescent="0.25">
      <c r="S707" s="16"/>
      <c r="T707" s="20"/>
      <c r="U707" s="20"/>
      <c r="V707" s="20"/>
      <c r="W707" s="20"/>
      <c r="X707" s="20"/>
      <c r="Y707" s="20"/>
      <c r="Z707" s="30"/>
      <c r="AE707" s="16"/>
      <c r="AH707" s="19"/>
    </row>
    <row r="708" spans="19:34" x14ac:dyDescent="0.25">
      <c r="S708" s="16"/>
      <c r="T708" s="20"/>
      <c r="U708" s="20"/>
      <c r="V708" s="20"/>
      <c r="W708" s="20"/>
      <c r="X708" s="20"/>
      <c r="Y708" s="20"/>
      <c r="Z708" s="30"/>
      <c r="AE708" s="16"/>
      <c r="AH708" s="19"/>
    </row>
    <row r="709" spans="19:34" x14ac:dyDescent="0.25">
      <c r="S709" s="16"/>
      <c r="T709" s="20"/>
      <c r="U709" s="20"/>
      <c r="V709" s="20"/>
      <c r="W709" s="20"/>
      <c r="X709" s="20"/>
      <c r="Y709" s="20"/>
      <c r="Z709" s="30"/>
      <c r="AE709" s="16"/>
      <c r="AH709" s="19"/>
    </row>
    <row r="710" spans="19:34" x14ac:dyDescent="0.25">
      <c r="S710" s="16"/>
      <c r="T710" s="20"/>
      <c r="U710" s="20"/>
      <c r="V710" s="20"/>
      <c r="W710" s="20"/>
      <c r="X710" s="20"/>
      <c r="Y710" s="20"/>
      <c r="Z710" s="30"/>
      <c r="AE710" s="16"/>
      <c r="AH710" s="19"/>
    </row>
    <row r="711" spans="19:34" x14ac:dyDescent="0.25">
      <c r="S711" s="16"/>
      <c r="T711" s="20"/>
      <c r="U711" s="20"/>
      <c r="V711" s="20"/>
      <c r="W711" s="20"/>
      <c r="X711" s="20"/>
      <c r="Y711" s="20"/>
      <c r="Z711" s="30"/>
      <c r="AE711" s="16"/>
      <c r="AH711" s="19"/>
    </row>
    <row r="712" spans="19:34" x14ac:dyDescent="0.25">
      <c r="S712" s="16"/>
      <c r="T712" s="20"/>
      <c r="U712" s="20"/>
      <c r="V712" s="20"/>
      <c r="W712" s="20"/>
      <c r="X712" s="20"/>
      <c r="Y712" s="20"/>
      <c r="Z712" s="30"/>
      <c r="AE712" s="16"/>
      <c r="AH712" s="19"/>
    </row>
    <row r="713" spans="19:34" x14ac:dyDescent="0.25">
      <c r="S713" s="16"/>
      <c r="T713" s="20"/>
      <c r="U713" s="20"/>
      <c r="V713" s="20"/>
      <c r="W713" s="20"/>
      <c r="X713" s="20"/>
      <c r="Y713" s="20"/>
      <c r="Z713" s="30"/>
      <c r="AE713" s="16"/>
      <c r="AH713" s="19"/>
    </row>
    <row r="714" spans="19:34" x14ac:dyDescent="0.25">
      <c r="S714" s="16"/>
      <c r="T714" s="20"/>
      <c r="U714" s="20"/>
      <c r="V714" s="20"/>
      <c r="W714" s="20"/>
      <c r="X714" s="20"/>
      <c r="Y714" s="20"/>
      <c r="Z714" s="30"/>
      <c r="AE714" s="16"/>
      <c r="AH714" s="19"/>
    </row>
    <row r="715" spans="19:34" x14ac:dyDescent="0.25">
      <c r="S715" s="16"/>
      <c r="T715" s="20"/>
      <c r="U715" s="20"/>
      <c r="V715" s="20"/>
      <c r="W715" s="20"/>
      <c r="X715" s="20"/>
      <c r="Y715" s="20"/>
      <c r="Z715" s="30"/>
      <c r="AE715" s="16"/>
      <c r="AH715" s="19"/>
    </row>
    <row r="716" spans="19:34" x14ac:dyDescent="0.25">
      <c r="S716" s="16"/>
      <c r="T716" s="20"/>
      <c r="U716" s="20"/>
      <c r="V716" s="20"/>
      <c r="W716" s="20"/>
      <c r="X716" s="20"/>
      <c r="Y716" s="20"/>
      <c r="Z716" s="30"/>
      <c r="AE716" s="16"/>
      <c r="AH716" s="19"/>
    </row>
    <row r="717" spans="19:34" x14ac:dyDescent="0.25">
      <c r="S717" s="16"/>
      <c r="T717" s="20"/>
      <c r="U717" s="20"/>
      <c r="V717" s="20"/>
      <c r="W717" s="20"/>
      <c r="X717" s="20"/>
      <c r="Y717" s="20"/>
      <c r="Z717" s="30"/>
      <c r="AE717" s="16"/>
      <c r="AH717" s="19"/>
    </row>
    <row r="718" spans="19:34" x14ac:dyDescent="0.25">
      <c r="S718" s="16"/>
      <c r="T718" s="20"/>
      <c r="U718" s="20"/>
      <c r="V718" s="20"/>
      <c r="W718" s="20"/>
      <c r="X718" s="20"/>
      <c r="Y718" s="20"/>
      <c r="Z718" s="30"/>
      <c r="AE718" s="16"/>
      <c r="AH718" s="19"/>
    </row>
    <row r="719" spans="19:34" x14ac:dyDescent="0.25">
      <c r="S719" s="16"/>
      <c r="T719" s="20"/>
      <c r="U719" s="20"/>
      <c r="V719" s="20"/>
      <c r="W719" s="20"/>
      <c r="X719" s="20"/>
      <c r="Y719" s="20"/>
      <c r="Z719" s="30"/>
      <c r="AE719" s="16"/>
      <c r="AH719" s="19"/>
    </row>
    <row r="720" spans="19:34" x14ac:dyDescent="0.25">
      <c r="S720" s="16"/>
      <c r="T720" s="20"/>
      <c r="U720" s="20"/>
      <c r="V720" s="20"/>
      <c r="W720" s="20"/>
      <c r="X720" s="20"/>
      <c r="Y720" s="20"/>
      <c r="Z720" s="30"/>
      <c r="AE720" s="16"/>
      <c r="AH720" s="19"/>
    </row>
    <row r="721" spans="19:34" x14ac:dyDescent="0.25">
      <c r="S721" s="16"/>
      <c r="T721" s="20"/>
      <c r="U721" s="20"/>
      <c r="V721" s="20"/>
      <c r="W721" s="20"/>
      <c r="X721" s="20"/>
      <c r="Y721" s="20"/>
      <c r="Z721" s="30"/>
      <c r="AE721" s="16"/>
      <c r="AH721" s="19"/>
    </row>
    <row r="722" spans="19:34" x14ac:dyDescent="0.25">
      <c r="S722" s="16"/>
      <c r="T722" s="20"/>
      <c r="U722" s="20"/>
      <c r="V722" s="20"/>
      <c r="W722" s="20"/>
      <c r="X722" s="20"/>
      <c r="Y722" s="20"/>
      <c r="Z722" s="30"/>
      <c r="AE722" s="16"/>
      <c r="AH722" s="19"/>
    </row>
    <row r="723" spans="19:34" x14ac:dyDescent="0.25">
      <c r="S723" s="16"/>
      <c r="T723" s="20"/>
      <c r="U723" s="20"/>
      <c r="V723" s="20"/>
      <c r="W723" s="20"/>
      <c r="X723" s="20"/>
      <c r="Y723" s="20"/>
      <c r="Z723" s="30"/>
      <c r="AE723" s="16"/>
      <c r="AH723" s="19"/>
    </row>
    <row r="724" spans="19:34" x14ac:dyDescent="0.25">
      <c r="S724" s="16"/>
      <c r="T724" s="20"/>
      <c r="U724" s="20"/>
      <c r="V724" s="20"/>
      <c r="W724" s="20"/>
      <c r="X724" s="20"/>
      <c r="Y724" s="20"/>
      <c r="Z724" s="30"/>
      <c r="AE724" s="16"/>
      <c r="AH724" s="19"/>
    </row>
    <row r="725" spans="19:34" x14ac:dyDescent="0.25">
      <c r="S725" s="16"/>
      <c r="T725" s="20"/>
      <c r="U725" s="20"/>
      <c r="V725" s="20"/>
      <c r="W725" s="20"/>
      <c r="X725" s="20"/>
      <c r="Y725" s="20"/>
      <c r="Z725" s="30"/>
      <c r="AE725" s="16"/>
      <c r="AH725" s="19"/>
    </row>
    <row r="726" spans="19:34" x14ac:dyDescent="0.25">
      <c r="S726" s="16"/>
      <c r="T726" s="20"/>
      <c r="U726" s="20"/>
      <c r="V726" s="20"/>
      <c r="W726" s="20"/>
      <c r="X726" s="20"/>
      <c r="Y726" s="20"/>
      <c r="Z726" s="30"/>
      <c r="AE726" s="16"/>
      <c r="AH726" s="19"/>
    </row>
    <row r="727" spans="19:34" x14ac:dyDescent="0.25">
      <c r="S727" s="16"/>
      <c r="T727" s="20"/>
      <c r="U727" s="20"/>
      <c r="V727" s="20"/>
      <c r="W727" s="20"/>
      <c r="X727" s="20"/>
      <c r="Y727" s="20"/>
      <c r="Z727" s="30"/>
      <c r="AE727" s="16"/>
      <c r="AH727" s="19"/>
    </row>
    <row r="728" spans="19:34" x14ac:dyDescent="0.25">
      <c r="S728" s="16"/>
      <c r="T728" s="20"/>
      <c r="U728" s="20"/>
      <c r="V728" s="20"/>
      <c r="W728" s="20"/>
      <c r="X728" s="20"/>
      <c r="Y728" s="20"/>
      <c r="Z728" s="30"/>
      <c r="AE728" s="16"/>
      <c r="AH728" s="19"/>
    </row>
    <row r="729" spans="19:34" x14ac:dyDescent="0.25">
      <c r="S729" s="16"/>
      <c r="T729" s="20"/>
      <c r="U729" s="20"/>
      <c r="V729" s="20"/>
      <c r="W729" s="20"/>
      <c r="X729" s="20"/>
      <c r="Y729" s="20"/>
      <c r="Z729" s="30"/>
      <c r="AE729" s="16"/>
      <c r="AH729" s="19"/>
    </row>
    <row r="730" spans="19:34" x14ac:dyDescent="0.25">
      <c r="S730" s="16"/>
      <c r="T730" s="20"/>
      <c r="U730" s="20"/>
      <c r="V730" s="20"/>
      <c r="W730" s="20"/>
      <c r="X730" s="20"/>
      <c r="Y730" s="20"/>
      <c r="Z730" s="30"/>
      <c r="AE730" s="16"/>
      <c r="AH730" s="19"/>
    </row>
    <row r="731" spans="19:34" x14ac:dyDescent="0.25">
      <c r="S731" s="16"/>
      <c r="T731" s="20"/>
      <c r="U731" s="20"/>
      <c r="V731" s="20"/>
      <c r="W731" s="20"/>
      <c r="X731" s="20"/>
      <c r="Y731" s="20"/>
      <c r="Z731" s="30"/>
      <c r="AE731" s="16"/>
      <c r="AH731" s="19"/>
    </row>
    <row r="732" spans="19:34" x14ac:dyDescent="0.25">
      <c r="S732" s="16"/>
      <c r="T732" s="20"/>
      <c r="U732" s="20"/>
      <c r="V732" s="20"/>
      <c r="W732" s="20"/>
      <c r="X732" s="20"/>
      <c r="Y732" s="20"/>
      <c r="Z732" s="30"/>
      <c r="AE732" s="16"/>
      <c r="AH732" s="19"/>
    </row>
    <row r="733" spans="19:34" x14ac:dyDescent="0.25">
      <c r="S733" s="16"/>
      <c r="T733" s="20"/>
      <c r="U733" s="20"/>
      <c r="V733" s="20"/>
      <c r="W733" s="20"/>
      <c r="X733" s="20"/>
      <c r="Y733" s="20"/>
      <c r="Z733" s="30"/>
      <c r="AE733" s="16"/>
      <c r="AH733" s="19"/>
    </row>
    <row r="734" spans="19:34" x14ac:dyDescent="0.25">
      <c r="S734" s="16"/>
      <c r="T734" s="20"/>
      <c r="U734" s="20"/>
      <c r="V734" s="20"/>
      <c r="W734" s="20"/>
      <c r="X734" s="20"/>
      <c r="Y734" s="20"/>
      <c r="Z734" s="30"/>
      <c r="AE734" s="16"/>
      <c r="AH734" s="19"/>
    </row>
    <row r="735" spans="19:34" x14ac:dyDescent="0.25">
      <c r="S735" s="16"/>
      <c r="T735" s="20"/>
      <c r="U735" s="20"/>
      <c r="V735" s="20"/>
      <c r="W735" s="20"/>
      <c r="X735" s="20"/>
      <c r="Y735" s="20"/>
      <c r="Z735" s="30"/>
      <c r="AE735" s="16"/>
      <c r="AH735" s="19"/>
    </row>
    <row r="736" spans="19:34" x14ac:dyDescent="0.25">
      <c r="S736" s="16"/>
      <c r="T736" s="20"/>
      <c r="U736" s="20"/>
      <c r="V736" s="20"/>
      <c r="W736" s="20"/>
      <c r="X736" s="20"/>
      <c r="Y736" s="20"/>
      <c r="Z736" s="30"/>
      <c r="AE736" s="16"/>
      <c r="AH736" s="19"/>
    </row>
    <row r="737" spans="19:34" x14ac:dyDescent="0.25">
      <c r="S737" s="16"/>
      <c r="T737" s="20"/>
      <c r="U737" s="20"/>
      <c r="V737" s="20"/>
      <c r="W737" s="20"/>
      <c r="X737" s="20"/>
      <c r="Y737" s="20"/>
      <c r="Z737" s="30"/>
      <c r="AE737" s="16"/>
      <c r="AH737" s="19"/>
    </row>
    <row r="738" spans="19:34" x14ac:dyDescent="0.25">
      <c r="S738" s="16"/>
      <c r="T738" s="20"/>
      <c r="U738" s="20"/>
      <c r="V738" s="20"/>
      <c r="W738" s="20"/>
      <c r="X738" s="20"/>
      <c r="Y738" s="20"/>
      <c r="Z738" s="30"/>
      <c r="AE738" s="16"/>
      <c r="AH738" s="19"/>
    </row>
    <row r="739" spans="19:34" x14ac:dyDescent="0.25">
      <c r="S739" s="16"/>
      <c r="T739" s="20"/>
      <c r="U739" s="20"/>
      <c r="V739" s="20"/>
      <c r="W739" s="20"/>
      <c r="X739" s="20"/>
      <c r="Y739" s="20"/>
      <c r="Z739" s="30"/>
      <c r="AE739" s="16"/>
      <c r="AH739" s="19"/>
    </row>
    <row r="740" spans="19:34" x14ac:dyDescent="0.25">
      <c r="S740" s="16"/>
      <c r="T740" s="20"/>
      <c r="U740" s="20"/>
      <c r="V740" s="20"/>
      <c r="W740" s="20"/>
      <c r="X740" s="20"/>
      <c r="Y740" s="20"/>
      <c r="Z740" s="30"/>
      <c r="AE740" s="16"/>
      <c r="AH740" s="19"/>
    </row>
    <row r="741" spans="19:34" x14ac:dyDescent="0.25">
      <c r="S741" s="16"/>
      <c r="T741" s="20"/>
      <c r="U741" s="20"/>
      <c r="V741" s="20"/>
      <c r="W741" s="20"/>
      <c r="X741" s="20"/>
      <c r="Y741" s="20"/>
      <c r="Z741" s="30"/>
      <c r="AE741" s="16"/>
      <c r="AH741" s="19"/>
    </row>
    <row r="742" spans="19:34" x14ac:dyDescent="0.25">
      <c r="S742" s="16"/>
      <c r="T742" s="20"/>
      <c r="U742" s="20"/>
      <c r="V742" s="20"/>
      <c r="W742" s="20"/>
      <c r="X742" s="20"/>
      <c r="Y742" s="20"/>
      <c r="Z742" s="30"/>
      <c r="AE742" s="16"/>
      <c r="AH742" s="19"/>
    </row>
    <row r="743" spans="19:34" x14ac:dyDescent="0.25">
      <c r="S743" s="16"/>
      <c r="T743" s="20"/>
      <c r="U743" s="20"/>
      <c r="V743" s="20"/>
      <c r="W743" s="20"/>
      <c r="X743" s="20"/>
      <c r="Y743" s="20"/>
      <c r="Z743" s="30"/>
      <c r="AE743" s="16"/>
      <c r="AH743" s="19"/>
    </row>
    <row r="744" spans="19:34" x14ac:dyDescent="0.25">
      <c r="S744" s="16"/>
      <c r="T744" s="20"/>
      <c r="U744" s="20"/>
      <c r="V744" s="20"/>
      <c r="W744" s="20"/>
      <c r="X744" s="20"/>
      <c r="Y744" s="20"/>
      <c r="Z744" s="30"/>
      <c r="AE744" s="16"/>
      <c r="AH744" s="19"/>
    </row>
    <row r="745" spans="19:34" x14ac:dyDescent="0.25">
      <c r="S745" s="16"/>
      <c r="T745" s="20"/>
      <c r="U745" s="20"/>
      <c r="V745" s="20"/>
      <c r="W745" s="20"/>
      <c r="X745" s="20"/>
      <c r="Y745" s="20"/>
      <c r="Z745" s="30"/>
      <c r="AE745" s="16"/>
      <c r="AH745" s="19"/>
    </row>
    <row r="746" spans="19:34" x14ac:dyDescent="0.25">
      <c r="S746" s="16"/>
      <c r="T746" s="20"/>
      <c r="U746" s="20"/>
      <c r="V746" s="20"/>
      <c r="W746" s="20"/>
      <c r="X746" s="20"/>
      <c r="Y746" s="20"/>
      <c r="Z746" s="30"/>
      <c r="AE746" s="16"/>
      <c r="AH746" s="19"/>
    </row>
    <row r="747" spans="19:34" x14ac:dyDescent="0.25">
      <c r="S747" s="16"/>
      <c r="T747" s="20"/>
      <c r="U747" s="20"/>
      <c r="V747" s="20"/>
      <c r="W747" s="20"/>
      <c r="X747" s="20"/>
      <c r="Y747" s="20"/>
      <c r="Z747" s="30"/>
      <c r="AE747" s="16"/>
      <c r="AH747" s="19"/>
    </row>
    <row r="748" spans="19:34" x14ac:dyDescent="0.25">
      <c r="S748" s="16"/>
      <c r="T748" s="20"/>
      <c r="U748" s="20"/>
      <c r="V748" s="20"/>
      <c r="W748" s="20"/>
      <c r="X748" s="20"/>
      <c r="Y748" s="20"/>
      <c r="Z748" s="30"/>
      <c r="AE748" s="16"/>
      <c r="AH748" s="19"/>
    </row>
    <row r="749" spans="19:34" x14ac:dyDescent="0.25">
      <c r="S749" s="16"/>
      <c r="T749" s="20"/>
      <c r="U749" s="20"/>
      <c r="V749" s="20"/>
      <c r="W749" s="20"/>
      <c r="X749" s="20"/>
      <c r="Y749" s="20"/>
      <c r="Z749" s="30"/>
      <c r="AE749" s="16"/>
      <c r="AH749" s="19"/>
    </row>
    <row r="750" spans="19:34" x14ac:dyDescent="0.25">
      <c r="S750" s="16"/>
      <c r="T750" s="20"/>
      <c r="U750" s="20"/>
      <c r="V750" s="20"/>
      <c r="W750" s="20"/>
      <c r="X750" s="20"/>
      <c r="Y750" s="20"/>
      <c r="Z750" s="30"/>
      <c r="AE750" s="16"/>
      <c r="AH750" s="19"/>
    </row>
    <row r="751" spans="19:34" x14ac:dyDescent="0.25">
      <c r="S751" s="16"/>
      <c r="T751" s="20"/>
      <c r="U751" s="20"/>
      <c r="V751" s="20"/>
      <c r="W751" s="20"/>
      <c r="X751" s="20"/>
      <c r="Y751" s="20"/>
      <c r="Z751" s="30"/>
      <c r="AE751" s="16"/>
      <c r="AH751" s="19"/>
    </row>
    <row r="752" spans="19:34" x14ac:dyDescent="0.25">
      <c r="S752" s="16"/>
      <c r="T752" s="20"/>
      <c r="U752" s="20"/>
      <c r="V752" s="20"/>
      <c r="W752" s="20"/>
      <c r="X752" s="20"/>
      <c r="Y752" s="20"/>
      <c r="Z752" s="30"/>
      <c r="AE752" s="16"/>
      <c r="AH752" s="19"/>
    </row>
    <row r="753" spans="19:34" x14ac:dyDescent="0.25">
      <c r="S753" s="16"/>
      <c r="T753" s="20"/>
      <c r="U753" s="20"/>
      <c r="V753" s="20"/>
      <c r="W753" s="20"/>
      <c r="X753" s="20"/>
      <c r="Y753" s="20"/>
      <c r="Z753" s="30"/>
      <c r="AE753" s="16"/>
      <c r="AH753" s="19"/>
    </row>
    <row r="754" spans="19:34" x14ac:dyDescent="0.25">
      <c r="S754" s="16"/>
      <c r="T754" s="20"/>
      <c r="U754" s="20"/>
      <c r="V754" s="20"/>
      <c r="W754" s="20"/>
      <c r="X754" s="20"/>
      <c r="Y754" s="20"/>
      <c r="Z754" s="30"/>
      <c r="AE754" s="16"/>
      <c r="AH754" s="19"/>
    </row>
    <row r="755" spans="19:34" x14ac:dyDescent="0.25">
      <c r="S755" s="16"/>
      <c r="T755" s="20"/>
      <c r="U755" s="20"/>
      <c r="V755" s="20"/>
      <c r="W755" s="20"/>
      <c r="X755" s="20"/>
      <c r="Y755" s="20"/>
      <c r="Z755" s="30"/>
      <c r="AE755" s="16"/>
      <c r="AH755" s="19"/>
    </row>
    <row r="756" spans="19:34" x14ac:dyDescent="0.25">
      <c r="S756" s="16"/>
      <c r="T756" s="20"/>
      <c r="U756" s="20"/>
      <c r="V756" s="20"/>
      <c r="W756" s="20"/>
      <c r="X756" s="20"/>
      <c r="Y756" s="20"/>
      <c r="Z756" s="30"/>
      <c r="AE756" s="16"/>
      <c r="AH756" s="19"/>
    </row>
    <row r="757" spans="19:34" x14ac:dyDescent="0.25">
      <c r="S757" s="16"/>
      <c r="T757" s="20"/>
      <c r="U757" s="20"/>
      <c r="V757" s="20"/>
      <c r="W757" s="20"/>
      <c r="X757" s="20"/>
      <c r="Y757" s="20"/>
      <c r="Z757" s="30"/>
      <c r="AE757" s="16"/>
      <c r="AH757" s="19"/>
    </row>
    <row r="758" spans="19:34" x14ac:dyDescent="0.25">
      <c r="S758" s="16"/>
      <c r="T758" s="20"/>
      <c r="U758" s="20"/>
      <c r="V758" s="20"/>
      <c r="W758" s="20"/>
      <c r="X758" s="20"/>
      <c r="Y758" s="20"/>
      <c r="Z758" s="30"/>
      <c r="AE758" s="16"/>
      <c r="AH758" s="19"/>
    </row>
    <row r="759" spans="19:34" x14ac:dyDescent="0.25">
      <c r="S759" s="16"/>
      <c r="T759" s="20"/>
      <c r="U759" s="20"/>
      <c r="V759" s="20"/>
      <c r="W759" s="20"/>
      <c r="X759" s="20"/>
      <c r="Y759" s="20"/>
      <c r="Z759" s="30"/>
      <c r="AE759" s="16"/>
      <c r="AH759" s="19"/>
    </row>
    <row r="760" spans="19:34" x14ac:dyDescent="0.25">
      <c r="S760" s="16"/>
      <c r="T760" s="20"/>
      <c r="U760" s="20"/>
      <c r="V760" s="20"/>
      <c r="W760" s="20"/>
      <c r="X760" s="20"/>
      <c r="Y760" s="20"/>
      <c r="Z760" s="30"/>
      <c r="AE760" s="16"/>
      <c r="AH760" s="19"/>
    </row>
    <row r="761" spans="19:34" x14ac:dyDescent="0.25">
      <c r="S761" s="16"/>
      <c r="T761" s="20"/>
      <c r="U761" s="20"/>
      <c r="V761" s="20"/>
      <c r="W761" s="20"/>
      <c r="X761" s="20"/>
      <c r="Y761" s="20"/>
      <c r="Z761" s="30"/>
      <c r="AE761" s="16"/>
      <c r="AH761" s="19"/>
    </row>
    <row r="762" spans="19:34" x14ac:dyDescent="0.25">
      <c r="S762" s="16"/>
      <c r="T762" s="20"/>
      <c r="U762" s="20"/>
      <c r="V762" s="20"/>
      <c r="W762" s="20"/>
      <c r="X762" s="20"/>
      <c r="Y762" s="20"/>
      <c r="Z762" s="30"/>
      <c r="AE762" s="16"/>
      <c r="AH762" s="19"/>
    </row>
    <row r="763" spans="19:34" x14ac:dyDescent="0.25">
      <c r="S763" s="16"/>
      <c r="T763" s="20"/>
      <c r="U763" s="20"/>
      <c r="V763" s="20"/>
      <c r="W763" s="20"/>
      <c r="X763" s="20"/>
      <c r="Y763" s="20"/>
      <c r="Z763" s="30"/>
      <c r="AE763" s="16"/>
      <c r="AH763" s="19"/>
    </row>
    <row r="764" spans="19:34" x14ac:dyDescent="0.25">
      <c r="S764" s="16"/>
      <c r="T764" s="20"/>
      <c r="U764" s="20"/>
      <c r="V764" s="20"/>
      <c r="W764" s="20"/>
      <c r="X764" s="20"/>
      <c r="Y764" s="20"/>
      <c r="Z764" s="30"/>
      <c r="AE764" s="16"/>
      <c r="AH764" s="19"/>
    </row>
    <row r="765" spans="19:34" x14ac:dyDescent="0.25">
      <c r="S765" s="16"/>
      <c r="T765" s="20"/>
      <c r="U765" s="20"/>
      <c r="V765" s="20"/>
      <c r="W765" s="20"/>
      <c r="X765" s="20"/>
      <c r="Y765" s="20"/>
      <c r="Z765" s="30"/>
      <c r="AE765" s="16"/>
      <c r="AH765" s="19"/>
    </row>
    <row r="766" spans="19:34" x14ac:dyDescent="0.25">
      <c r="S766" s="16"/>
      <c r="T766" s="20"/>
      <c r="U766" s="20"/>
      <c r="V766" s="20"/>
      <c r="W766" s="20"/>
      <c r="X766" s="20"/>
      <c r="Y766" s="20"/>
      <c r="Z766" s="30"/>
      <c r="AE766" s="16"/>
      <c r="AH766" s="19"/>
    </row>
    <row r="767" spans="19:34" x14ac:dyDescent="0.25">
      <c r="S767" s="16"/>
      <c r="T767" s="20"/>
      <c r="U767" s="20"/>
      <c r="V767" s="20"/>
      <c r="W767" s="20"/>
      <c r="X767" s="20"/>
      <c r="Y767" s="20"/>
      <c r="Z767" s="30"/>
      <c r="AE767" s="16"/>
      <c r="AH767" s="19"/>
    </row>
    <row r="768" spans="19:34" x14ac:dyDescent="0.25">
      <c r="S768" s="16"/>
      <c r="T768" s="20"/>
      <c r="U768" s="20"/>
      <c r="V768" s="20"/>
      <c r="W768" s="20"/>
      <c r="X768" s="20"/>
      <c r="Y768" s="20"/>
      <c r="Z768" s="30"/>
      <c r="AE768" s="16"/>
      <c r="AH768" s="19"/>
    </row>
    <row r="769" spans="19:34" x14ac:dyDescent="0.25">
      <c r="S769" s="16"/>
      <c r="T769" s="20"/>
      <c r="U769" s="20"/>
      <c r="V769" s="20"/>
      <c r="W769" s="20"/>
      <c r="X769" s="20"/>
      <c r="Y769" s="20"/>
      <c r="Z769" s="30"/>
      <c r="AE769" s="16"/>
      <c r="AH769" s="19"/>
    </row>
    <row r="770" spans="19:34" x14ac:dyDescent="0.25">
      <c r="S770" s="16"/>
      <c r="T770" s="20"/>
      <c r="U770" s="20"/>
      <c r="V770" s="20"/>
      <c r="W770" s="20"/>
      <c r="X770" s="20"/>
      <c r="Y770" s="20"/>
      <c r="Z770" s="30"/>
      <c r="AE770" s="16"/>
      <c r="AH770" s="19"/>
    </row>
    <row r="771" spans="19:34" x14ac:dyDescent="0.25">
      <c r="S771" s="16"/>
      <c r="T771" s="20"/>
      <c r="U771" s="20"/>
      <c r="V771" s="20"/>
      <c r="W771" s="20"/>
      <c r="X771" s="20"/>
      <c r="Y771" s="20"/>
      <c r="Z771" s="30"/>
      <c r="AE771" s="16"/>
      <c r="AH771" s="19"/>
    </row>
    <row r="772" spans="19:34" x14ac:dyDescent="0.25">
      <c r="S772" s="16"/>
      <c r="T772" s="20"/>
      <c r="U772" s="20"/>
      <c r="V772" s="20"/>
      <c r="W772" s="20"/>
      <c r="X772" s="20"/>
      <c r="Y772" s="20"/>
      <c r="Z772" s="30"/>
      <c r="AE772" s="16"/>
      <c r="AH772" s="19"/>
    </row>
    <row r="773" spans="19:34" x14ac:dyDescent="0.25">
      <c r="S773" s="16"/>
      <c r="T773" s="20"/>
      <c r="U773" s="20"/>
      <c r="V773" s="20"/>
      <c r="W773" s="20"/>
      <c r="X773" s="20"/>
      <c r="Y773" s="20"/>
      <c r="Z773" s="30"/>
      <c r="AE773" s="16"/>
      <c r="AH773" s="19"/>
    </row>
    <row r="774" spans="19:34" x14ac:dyDescent="0.25">
      <c r="S774" s="16"/>
      <c r="T774" s="20"/>
      <c r="U774" s="20"/>
      <c r="V774" s="20"/>
      <c r="W774" s="20"/>
      <c r="X774" s="20"/>
      <c r="Y774" s="20"/>
      <c r="Z774" s="30"/>
      <c r="AE774" s="16"/>
      <c r="AH774" s="19"/>
    </row>
    <row r="775" spans="19:34" x14ac:dyDescent="0.25">
      <c r="S775" s="16"/>
      <c r="T775" s="20"/>
      <c r="U775" s="20"/>
      <c r="V775" s="20"/>
      <c r="W775" s="20"/>
      <c r="X775" s="20"/>
      <c r="Y775" s="20"/>
      <c r="Z775" s="30"/>
      <c r="AE775" s="16"/>
      <c r="AH775" s="19"/>
    </row>
    <row r="776" spans="19:34" x14ac:dyDescent="0.25">
      <c r="S776" s="16"/>
      <c r="T776" s="20"/>
      <c r="U776" s="20"/>
      <c r="V776" s="20"/>
      <c r="W776" s="20"/>
      <c r="X776" s="20"/>
      <c r="Y776" s="20"/>
      <c r="Z776" s="30"/>
      <c r="AE776" s="16"/>
      <c r="AH776" s="19"/>
    </row>
    <row r="777" spans="19:34" x14ac:dyDescent="0.25">
      <c r="S777" s="16"/>
      <c r="T777" s="20"/>
      <c r="U777" s="20"/>
      <c r="V777" s="20"/>
      <c r="W777" s="20"/>
      <c r="X777" s="20"/>
      <c r="Y777" s="20"/>
      <c r="Z777" s="30"/>
      <c r="AE777" s="16"/>
      <c r="AH777" s="19"/>
    </row>
    <row r="778" spans="19:34" x14ac:dyDescent="0.25">
      <c r="S778" s="16"/>
      <c r="T778" s="20"/>
      <c r="U778" s="20"/>
      <c r="V778" s="20"/>
      <c r="W778" s="20"/>
      <c r="X778" s="20"/>
      <c r="Y778" s="20"/>
      <c r="Z778" s="30"/>
      <c r="AE778" s="16"/>
      <c r="AH778" s="19"/>
    </row>
    <row r="779" spans="19:34" x14ac:dyDescent="0.25">
      <c r="S779" s="16"/>
      <c r="T779" s="20"/>
      <c r="U779" s="20"/>
      <c r="V779" s="20"/>
      <c r="W779" s="20"/>
      <c r="X779" s="20"/>
      <c r="Y779" s="20"/>
      <c r="Z779" s="30"/>
      <c r="AE779" s="16"/>
      <c r="AH779" s="19"/>
    </row>
    <row r="780" spans="19:34" x14ac:dyDescent="0.25">
      <c r="S780" s="16"/>
      <c r="T780" s="20"/>
      <c r="U780" s="20"/>
      <c r="V780" s="20"/>
      <c r="W780" s="20"/>
      <c r="X780" s="20"/>
      <c r="Y780" s="20"/>
      <c r="Z780" s="30"/>
      <c r="AE780" s="16"/>
      <c r="AH780" s="19"/>
    </row>
    <row r="781" spans="19:34" x14ac:dyDescent="0.25">
      <c r="S781" s="16"/>
      <c r="T781" s="20"/>
      <c r="U781" s="20"/>
      <c r="V781" s="20"/>
      <c r="W781" s="20"/>
      <c r="X781" s="20"/>
      <c r="Y781" s="20"/>
      <c r="Z781" s="30"/>
      <c r="AE781" s="16"/>
      <c r="AH781" s="19"/>
    </row>
    <row r="782" spans="19:34" x14ac:dyDescent="0.25">
      <c r="S782" s="16"/>
      <c r="T782" s="20"/>
      <c r="U782" s="20"/>
      <c r="V782" s="20"/>
      <c r="W782" s="20"/>
      <c r="X782" s="20"/>
      <c r="Y782" s="20"/>
      <c r="Z782" s="30"/>
      <c r="AE782" s="16"/>
      <c r="AH782" s="19"/>
    </row>
    <row r="783" spans="19:34" x14ac:dyDescent="0.25">
      <c r="S783" s="16"/>
      <c r="T783" s="20"/>
      <c r="U783" s="20"/>
      <c r="V783" s="20"/>
      <c r="W783" s="20"/>
      <c r="X783" s="20"/>
      <c r="Y783" s="20"/>
      <c r="Z783" s="30"/>
      <c r="AE783" s="16"/>
      <c r="AH783" s="19"/>
    </row>
    <row r="784" spans="19:34" x14ac:dyDescent="0.25">
      <c r="S784" s="16"/>
      <c r="T784" s="20"/>
      <c r="U784" s="20"/>
      <c r="V784" s="20"/>
      <c r="W784" s="20"/>
      <c r="X784" s="20"/>
      <c r="Y784" s="20"/>
      <c r="Z784" s="30"/>
      <c r="AE784" s="16"/>
      <c r="AH784" s="19"/>
    </row>
    <row r="785" spans="19:34" x14ac:dyDescent="0.25">
      <c r="S785" s="16"/>
      <c r="T785" s="20"/>
      <c r="U785" s="20"/>
      <c r="V785" s="20"/>
      <c r="W785" s="20"/>
      <c r="X785" s="20"/>
      <c r="Y785" s="20"/>
      <c r="Z785" s="30"/>
      <c r="AE785" s="16"/>
      <c r="AH785" s="19"/>
    </row>
    <row r="786" spans="19:34" x14ac:dyDescent="0.25">
      <c r="S786" s="16"/>
      <c r="T786" s="20"/>
      <c r="U786" s="20"/>
      <c r="V786" s="20"/>
      <c r="W786" s="20"/>
      <c r="X786" s="20"/>
      <c r="Y786" s="20"/>
      <c r="Z786" s="30"/>
      <c r="AE786" s="16"/>
      <c r="AH786" s="19"/>
    </row>
    <row r="787" spans="19:34" x14ac:dyDescent="0.25">
      <c r="S787" s="16"/>
      <c r="T787" s="20"/>
      <c r="U787" s="20"/>
      <c r="V787" s="20"/>
      <c r="W787" s="20"/>
      <c r="X787" s="20"/>
      <c r="Y787" s="20"/>
      <c r="Z787" s="30"/>
      <c r="AE787" s="16"/>
      <c r="AH787" s="19"/>
    </row>
    <row r="788" spans="19:34" x14ac:dyDescent="0.25">
      <c r="S788" s="16"/>
      <c r="T788" s="20"/>
      <c r="U788" s="20"/>
      <c r="V788" s="20"/>
      <c r="W788" s="20"/>
      <c r="X788" s="20"/>
      <c r="Y788" s="20"/>
      <c r="Z788" s="30"/>
      <c r="AE788" s="16"/>
      <c r="AH788" s="19"/>
    </row>
    <row r="789" spans="19:34" x14ac:dyDescent="0.25">
      <c r="S789" s="16"/>
      <c r="T789" s="20"/>
      <c r="U789" s="20"/>
      <c r="V789" s="20"/>
      <c r="W789" s="20"/>
      <c r="X789" s="20"/>
      <c r="Y789" s="20"/>
      <c r="Z789" s="30"/>
      <c r="AE789" s="16"/>
      <c r="AH789" s="19"/>
    </row>
    <row r="790" spans="19:34" x14ac:dyDescent="0.25">
      <c r="S790" s="16"/>
      <c r="T790" s="20"/>
      <c r="U790" s="20"/>
      <c r="V790" s="20"/>
      <c r="W790" s="20"/>
      <c r="X790" s="20"/>
      <c r="Y790" s="20"/>
      <c r="Z790" s="30"/>
      <c r="AE790" s="16"/>
      <c r="AH790" s="19"/>
    </row>
    <row r="791" spans="19:34" x14ac:dyDescent="0.25">
      <c r="S791" s="16"/>
      <c r="T791" s="20"/>
      <c r="U791" s="20"/>
      <c r="V791" s="20"/>
      <c r="W791" s="20"/>
      <c r="X791" s="20"/>
      <c r="Y791" s="20"/>
      <c r="Z791" s="30"/>
      <c r="AE791" s="16"/>
      <c r="AH791" s="19"/>
    </row>
    <row r="792" spans="19:34" x14ac:dyDescent="0.25">
      <c r="S792" s="16"/>
      <c r="T792" s="20"/>
      <c r="U792" s="20"/>
      <c r="V792" s="20"/>
      <c r="W792" s="20"/>
      <c r="X792" s="20"/>
      <c r="Y792" s="20"/>
      <c r="Z792" s="30"/>
      <c r="AE792" s="16"/>
      <c r="AH792" s="19"/>
    </row>
    <row r="793" spans="19:34" x14ac:dyDescent="0.25">
      <c r="S793" s="16"/>
      <c r="T793" s="20"/>
      <c r="U793" s="20"/>
      <c r="V793" s="20"/>
      <c r="W793" s="20"/>
      <c r="X793" s="20"/>
      <c r="Y793" s="20"/>
      <c r="Z793" s="30"/>
      <c r="AE793" s="16"/>
      <c r="AH793" s="19"/>
    </row>
    <row r="794" spans="19:34" x14ac:dyDescent="0.25">
      <c r="S794" s="16"/>
      <c r="T794" s="20"/>
      <c r="U794" s="20"/>
      <c r="V794" s="20"/>
      <c r="W794" s="20"/>
      <c r="X794" s="20"/>
      <c r="Y794" s="20"/>
      <c r="Z794" s="30"/>
      <c r="AE794" s="16"/>
      <c r="AH794" s="19"/>
    </row>
    <row r="795" spans="19:34" x14ac:dyDescent="0.25">
      <c r="S795" s="16"/>
      <c r="T795" s="20"/>
      <c r="U795" s="20"/>
      <c r="V795" s="20"/>
      <c r="W795" s="20"/>
      <c r="X795" s="20"/>
      <c r="Y795" s="20"/>
      <c r="Z795" s="30"/>
      <c r="AE795" s="16"/>
      <c r="AH795" s="19"/>
    </row>
    <row r="796" spans="19:34" x14ac:dyDescent="0.25">
      <c r="S796" s="16"/>
      <c r="T796" s="20"/>
      <c r="U796" s="20"/>
      <c r="V796" s="20"/>
      <c r="W796" s="20"/>
      <c r="X796" s="20"/>
      <c r="Y796" s="20"/>
      <c r="Z796" s="30"/>
      <c r="AE796" s="16"/>
      <c r="AH796" s="19"/>
    </row>
    <row r="797" spans="19:34" x14ac:dyDescent="0.25">
      <c r="S797" s="16"/>
      <c r="T797" s="20"/>
      <c r="U797" s="20"/>
      <c r="V797" s="20"/>
      <c r="W797" s="20"/>
      <c r="X797" s="20"/>
      <c r="Y797" s="20"/>
      <c r="Z797" s="30"/>
      <c r="AE797" s="16"/>
      <c r="AH797" s="19"/>
    </row>
    <row r="798" spans="19:34" x14ac:dyDescent="0.25">
      <c r="S798" s="16"/>
      <c r="T798" s="20"/>
      <c r="U798" s="20"/>
      <c r="V798" s="20"/>
      <c r="W798" s="20"/>
      <c r="X798" s="20"/>
      <c r="Y798" s="20"/>
      <c r="Z798" s="30"/>
      <c r="AE798" s="16"/>
      <c r="AH798" s="19"/>
    </row>
    <row r="799" spans="19:34" x14ac:dyDescent="0.25">
      <c r="S799" s="16"/>
      <c r="T799" s="20"/>
      <c r="U799" s="20"/>
      <c r="V799" s="20"/>
      <c r="W799" s="20"/>
      <c r="X799" s="20"/>
      <c r="Y799" s="20"/>
      <c r="Z799" s="30"/>
      <c r="AE799" s="16"/>
      <c r="AH799" s="19"/>
    </row>
    <row r="800" spans="19:34" x14ac:dyDescent="0.25">
      <c r="S800" s="16"/>
      <c r="T800" s="20"/>
      <c r="U800" s="20"/>
      <c r="V800" s="20"/>
      <c r="W800" s="20"/>
      <c r="X800" s="20"/>
      <c r="Y800" s="20"/>
      <c r="Z800" s="30"/>
      <c r="AE800" s="16"/>
      <c r="AH800" s="19"/>
    </row>
    <row r="801" spans="19:34" x14ac:dyDescent="0.25">
      <c r="S801" s="16"/>
      <c r="T801" s="20"/>
      <c r="U801" s="20"/>
      <c r="V801" s="20"/>
      <c r="W801" s="20"/>
      <c r="X801" s="20"/>
      <c r="Y801" s="20"/>
      <c r="Z801" s="30"/>
      <c r="AE801" s="16"/>
      <c r="AH801" s="19"/>
    </row>
    <row r="802" spans="19:34" x14ac:dyDescent="0.25">
      <c r="S802" s="16"/>
      <c r="T802" s="20"/>
      <c r="U802" s="20"/>
      <c r="V802" s="20"/>
      <c r="W802" s="20"/>
      <c r="X802" s="20"/>
      <c r="Y802" s="20"/>
      <c r="Z802" s="30"/>
      <c r="AE802" s="16"/>
      <c r="AH802" s="19"/>
    </row>
    <row r="803" spans="19:34" x14ac:dyDescent="0.25">
      <c r="S803" s="16"/>
      <c r="T803" s="20"/>
      <c r="U803" s="20"/>
      <c r="V803" s="20"/>
      <c r="W803" s="20"/>
      <c r="X803" s="20"/>
      <c r="Y803" s="20"/>
      <c r="Z803" s="30"/>
      <c r="AE803" s="16"/>
      <c r="AH803" s="19"/>
    </row>
    <row r="804" spans="19:34" x14ac:dyDescent="0.25">
      <c r="S804" s="16"/>
      <c r="T804" s="20"/>
      <c r="U804" s="20"/>
      <c r="V804" s="20"/>
      <c r="W804" s="20"/>
      <c r="X804" s="20"/>
      <c r="Y804" s="20"/>
      <c r="Z804" s="30"/>
      <c r="AE804" s="16"/>
      <c r="AH804" s="19"/>
    </row>
    <row r="805" spans="19:34" x14ac:dyDescent="0.25">
      <c r="S805" s="16"/>
      <c r="T805" s="20"/>
      <c r="U805" s="20"/>
      <c r="V805" s="20"/>
      <c r="W805" s="20"/>
      <c r="X805" s="20"/>
      <c r="Y805" s="20"/>
      <c r="Z805" s="30"/>
      <c r="AE805" s="16"/>
      <c r="AH805" s="19"/>
    </row>
    <row r="806" spans="19:34" x14ac:dyDescent="0.25">
      <c r="S806" s="16"/>
      <c r="T806" s="20"/>
      <c r="U806" s="20"/>
      <c r="V806" s="20"/>
      <c r="W806" s="20"/>
      <c r="X806" s="20"/>
      <c r="Y806" s="20"/>
      <c r="Z806" s="30"/>
      <c r="AE806" s="16"/>
      <c r="AH806" s="19"/>
    </row>
    <row r="807" spans="19:34" x14ac:dyDescent="0.25">
      <c r="S807" s="16"/>
      <c r="T807" s="20"/>
      <c r="U807" s="20"/>
      <c r="V807" s="20"/>
      <c r="W807" s="20"/>
      <c r="X807" s="20"/>
      <c r="Y807" s="20"/>
      <c r="Z807" s="30"/>
      <c r="AE807" s="16"/>
      <c r="AH807" s="19"/>
    </row>
    <row r="808" spans="19:34" x14ac:dyDescent="0.25">
      <c r="S808" s="16"/>
      <c r="T808" s="20"/>
      <c r="U808" s="20"/>
      <c r="V808" s="20"/>
      <c r="W808" s="20"/>
      <c r="X808" s="20"/>
      <c r="Y808" s="20"/>
      <c r="Z808" s="30"/>
      <c r="AE808" s="16"/>
      <c r="AH808" s="19"/>
    </row>
    <row r="809" spans="19:34" x14ac:dyDescent="0.25">
      <c r="S809" s="16"/>
      <c r="T809" s="20"/>
      <c r="U809" s="20"/>
      <c r="V809" s="20"/>
      <c r="W809" s="20"/>
      <c r="X809" s="20"/>
      <c r="Y809" s="20"/>
      <c r="Z809" s="30"/>
      <c r="AE809" s="16"/>
      <c r="AH809" s="19"/>
    </row>
    <row r="810" spans="19:34" x14ac:dyDescent="0.25">
      <c r="S810" s="16"/>
      <c r="T810" s="20"/>
      <c r="U810" s="20"/>
      <c r="V810" s="20"/>
      <c r="W810" s="20"/>
      <c r="X810" s="20"/>
      <c r="Y810" s="20"/>
      <c r="Z810" s="30"/>
      <c r="AE810" s="16"/>
      <c r="AH810" s="19"/>
    </row>
    <row r="811" spans="19:34" x14ac:dyDescent="0.25">
      <c r="S811" s="16"/>
      <c r="T811" s="20"/>
      <c r="U811" s="20"/>
      <c r="V811" s="20"/>
      <c r="W811" s="20"/>
      <c r="X811" s="20"/>
      <c r="Y811" s="20"/>
      <c r="Z811" s="30"/>
      <c r="AE811" s="16"/>
      <c r="AH811" s="19"/>
    </row>
    <row r="812" spans="19:34" x14ac:dyDescent="0.25">
      <c r="S812" s="16"/>
      <c r="T812" s="20"/>
      <c r="U812" s="20"/>
      <c r="V812" s="20"/>
      <c r="W812" s="20"/>
      <c r="X812" s="20"/>
      <c r="Y812" s="20"/>
      <c r="Z812" s="30"/>
      <c r="AE812" s="16"/>
      <c r="AH812" s="19"/>
    </row>
    <row r="813" spans="19:34" x14ac:dyDescent="0.25">
      <c r="S813" s="16"/>
      <c r="T813" s="20"/>
      <c r="U813" s="20"/>
      <c r="V813" s="20"/>
      <c r="W813" s="20"/>
      <c r="X813" s="20"/>
      <c r="Y813" s="20"/>
      <c r="Z813" s="30"/>
      <c r="AE813" s="16"/>
      <c r="AH813" s="19"/>
    </row>
    <row r="814" spans="19:34" x14ac:dyDescent="0.25">
      <c r="S814" s="16"/>
      <c r="T814" s="20"/>
      <c r="U814" s="20"/>
      <c r="V814" s="20"/>
      <c r="W814" s="20"/>
      <c r="X814" s="20"/>
      <c r="Y814" s="20"/>
      <c r="Z814" s="30"/>
      <c r="AE814" s="16"/>
      <c r="AH814" s="19"/>
    </row>
    <row r="815" spans="19:34" x14ac:dyDescent="0.25">
      <c r="S815" s="16"/>
      <c r="T815" s="20"/>
      <c r="U815" s="20"/>
      <c r="V815" s="20"/>
      <c r="W815" s="20"/>
      <c r="X815" s="20"/>
      <c r="Y815" s="20"/>
      <c r="Z815" s="30"/>
      <c r="AE815" s="16"/>
      <c r="AH815" s="19"/>
    </row>
    <row r="816" spans="19:34" x14ac:dyDescent="0.25">
      <c r="S816" s="16"/>
      <c r="T816" s="20"/>
      <c r="U816" s="20"/>
      <c r="V816" s="20"/>
      <c r="W816" s="20"/>
      <c r="X816" s="20"/>
      <c r="Y816" s="20"/>
      <c r="Z816" s="30"/>
      <c r="AE816" s="16"/>
      <c r="AH816" s="19"/>
    </row>
    <row r="817" spans="19:34" x14ac:dyDescent="0.25">
      <c r="S817" s="16"/>
      <c r="T817" s="20"/>
      <c r="U817" s="20"/>
      <c r="V817" s="20"/>
      <c r="W817" s="20"/>
      <c r="X817" s="20"/>
      <c r="Y817" s="20"/>
      <c r="Z817" s="30"/>
      <c r="AE817" s="16"/>
      <c r="AH817" s="19"/>
    </row>
    <row r="818" spans="19:34" x14ac:dyDescent="0.25">
      <c r="S818" s="16"/>
      <c r="T818" s="20"/>
      <c r="U818" s="20"/>
      <c r="V818" s="20"/>
      <c r="W818" s="20"/>
      <c r="X818" s="20"/>
      <c r="Y818" s="20"/>
      <c r="Z818" s="30"/>
      <c r="AE818" s="16"/>
      <c r="AH818" s="19"/>
    </row>
    <row r="819" spans="19:34" x14ac:dyDescent="0.25">
      <c r="S819" s="16"/>
      <c r="T819" s="20"/>
      <c r="U819" s="20"/>
      <c r="V819" s="20"/>
      <c r="W819" s="20"/>
      <c r="X819" s="20"/>
      <c r="Y819" s="20"/>
      <c r="Z819" s="30"/>
      <c r="AE819" s="16"/>
      <c r="AH819" s="19"/>
    </row>
    <row r="820" spans="19:34" x14ac:dyDescent="0.25">
      <c r="S820" s="16"/>
      <c r="T820" s="20"/>
      <c r="U820" s="20"/>
      <c r="V820" s="20"/>
      <c r="W820" s="20"/>
      <c r="X820" s="20"/>
      <c r="Y820" s="20"/>
      <c r="Z820" s="30"/>
      <c r="AE820" s="16"/>
      <c r="AH820" s="19"/>
    </row>
    <row r="821" spans="19:34" x14ac:dyDescent="0.25">
      <c r="S821" s="16"/>
      <c r="T821" s="20"/>
      <c r="U821" s="20"/>
      <c r="V821" s="20"/>
      <c r="W821" s="20"/>
      <c r="X821" s="20"/>
      <c r="Y821" s="20"/>
      <c r="Z821" s="30"/>
      <c r="AE821" s="16"/>
      <c r="AH821" s="19"/>
    </row>
    <row r="822" spans="19:34" x14ac:dyDescent="0.25">
      <c r="S822" s="16"/>
      <c r="T822" s="20"/>
      <c r="U822" s="20"/>
      <c r="V822" s="20"/>
      <c r="W822" s="20"/>
      <c r="X822" s="20"/>
      <c r="Y822" s="20"/>
      <c r="Z822" s="30"/>
      <c r="AE822" s="16"/>
      <c r="AH822" s="19"/>
    </row>
    <row r="823" spans="19:34" x14ac:dyDescent="0.25">
      <c r="S823" s="16"/>
      <c r="T823" s="20"/>
      <c r="U823" s="20"/>
      <c r="V823" s="20"/>
      <c r="W823" s="20"/>
      <c r="X823" s="20"/>
      <c r="Y823" s="20"/>
      <c r="Z823" s="30"/>
      <c r="AE823" s="16"/>
      <c r="AH823" s="19"/>
    </row>
    <row r="824" spans="19:34" x14ac:dyDescent="0.25">
      <c r="S824" s="16"/>
      <c r="T824" s="20"/>
      <c r="U824" s="20"/>
      <c r="V824" s="20"/>
      <c r="W824" s="20"/>
      <c r="X824" s="20"/>
      <c r="Y824" s="20"/>
      <c r="Z824" s="30"/>
      <c r="AE824" s="16"/>
      <c r="AH824" s="19"/>
    </row>
    <row r="825" spans="19:34" x14ac:dyDescent="0.25">
      <c r="S825" s="16"/>
      <c r="T825" s="20"/>
      <c r="U825" s="20"/>
      <c r="V825" s="20"/>
      <c r="W825" s="20"/>
      <c r="X825" s="20"/>
      <c r="Y825" s="20"/>
      <c r="Z825" s="30"/>
      <c r="AE825" s="16"/>
      <c r="AH825" s="19"/>
    </row>
    <row r="826" spans="19:34" x14ac:dyDescent="0.25">
      <c r="S826" s="16"/>
      <c r="T826" s="20"/>
      <c r="U826" s="20"/>
      <c r="V826" s="20"/>
      <c r="W826" s="20"/>
      <c r="X826" s="20"/>
      <c r="Y826" s="20"/>
      <c r="Z826" s="30"/>
      <c r="AE826" s="16"/>
      <c r="AH826" s="19"/>
    </row>
    <row r="827" spans="19:34" x14ac:dyDescent="0.25">
      <c r="S827" s="16"/>
      <c r="T827" s="20"/>
      <c r="U827" s="20"/>
      <c r="V827" s="20"/>
      <c r="W827" s="20"/>
      <c r="X827" s="20"/>
      <c r="Y827" s="20"/>
      <c r="Z827" s="30"/>
      <c r="AE827" s="16"/>
      <c r="AH827" s="19"/>
    </row>
    <row r="828" spans="19:34" x14ac:dyDescent="0.25">
      <c r="S828" s="16"/>
      <c r="T828" s="20"/>
      <c r="U828" s="20"/>
      <c r="V828" s="20"/>
      <c r="W828" s="20"/>
      <c r="X828" s="20"/>
      <c r="Y828" s="20"/>
      <c r="Z828" s="30"/>
      <c r="AE828" s="16"/>
      <c r="AH828" s="19"/>
    </row>
    <row r="829" spans="19:34" x14ac:dyDescent="0.25">
      <c r="S829" s="16"/>
      <c r="T829" s="20"/>
      <c r="U829" s="20"/>
      <c r="V829" s="20"/>
      <c r="W829" s="20"/>
      <c r="X829" s="20"/>
      <c r="Y829" s="20"/>
      <c r="Z829" s="30"/>
      <c r="AE829" s="16"/>
      <c r="AH829" s="19"/>
    </row>
    <row r="830" spans="19:34" x14ac:dyDescent="0.25">
      <c r="S830" s="16"/>
      <c r="T830" s="20"/>
      <c r="U830" s="20"/>
      <c r="V830" s="20"/>
      <c r="W830" s="20"/>
      <c r="X830" s="20"/>
      <c r="Y830" s="20"/>
      <c r="Z830" s="30"/>
      <c r="AE830" s="16"/>
      <c r="AH830" s="19"/>
    </row>
    <row r="831" spans="19:34" x14ac:dyDescent="0.25">
      <c r="S831" s="16"/>
      <c r="T831" s="20"/>
      <c r="U831" s="20"/>
      <c r="V831" s="20"/>
      <c r="W831" s="20"/>
      <c r="X831" s="20"/>
      <c r="Y831" s="20"/>
      <c r="Z831" s="30"/>
      <c r="AE831" s="16"/>
      <c r="AH831" s="19"/>
    </row>
    <row r="832" spans="19:34" x14ac:dyDescent="0.25">
      <c r="S832" s="16"/>
      <c r="T832" s="20"/>
      <c r="U832" s="20"/>
      <c r="V832" s="20"/>
      <c r="W832" s="20"/>
      <c r="X832" s="20"/>
      <c r="Y832" s="20"/>
      <c r="Z832" s="30"/>
      <c r="AE832" s="16"/>
      <c r="AH832" s="19"/>
    </row>
    <row r="833" spans="19:34" x14ac:dyDescent="0.25">
      <c r="S833" s="16"/>
      <c r="T833" s="20"/>
      <c r="U833" s="20"/>
      <c r="V833" s="20"/>
      <c r="W833" s="20"/>
      <c r="X833" s="20"/>
      <c r="Y833" s="20"/>
      <c r="Z833" s="30"/>
      <c r="AE833" s="16"/>
      <c r="AH833" s="19"/>
    </row>
    <row r="834" spans="19:34" x14ac:dyDescent="0.25">
      <c r="S834" s="16"/>
      <c r="T834" s="20"/>
      <c r="U834" s="20"/>
      <c r="V834" s="20"/>
      <c r="W834" s="20"/>
      <c r="X834" s="20"/>
      <c r="Y834" s="20"/>
      <c r="Z834" s="30"/>
      <c r="AE834" s="16"/>
      <c r="AH834" s="19"/>
    </row>
    <row r="835" spans="19:34" x14ac:dyDescent="0.25">
      <c r="S835" s="16"/>
      <c r="T835" s="20"/>
      <c r="U835" s="20"/>
      <c r="V835" s="20"/>
      <c r="W835" s="20"/>
      <c r="X835" s="20"/>
      <c r="Y835" s="20"/>
      <c r="Z835" s="30"/>
      <c r="AE835" s="16"/>
      <c r="AH835" s="19"/>
    </row>
    <row r="836" spans="19:34" x14ac:dyDescent="0.25">
      <c r="S836" s="16"/>
      <c r="T836" s="20"/>
      <c r="U836" s="20"/>
      <c r="V836" s="20"/>
      <c r="W836" s="20"/>
      <c r="X836" s="20"/>
      <c r="Y836" s="20"/>
      <c r="Z836" s="30"/>
      <c r="AE836" s="16"/>
      <c r="AH836" s="19"/>
    </row>
    <row r="837" spans="19:34" x14ac:dyDescent="0.25">
      <c r="S837" s="16"/>
      <c r="T837" s="20"/>
      <c r="U837" s="20"/>
      <c r="V837" s="20"/>
      <c r="W837" s="20"/>
      <c r="X837" s="20"/>
      <c r="Y837" s="20"/>
      <c r="Z837" s="30"/>
      <c r="AE837" s="16"/>
      <c r="AH837" s="19"/>
    </row>
    <row r="838" spans="19:34" x14ac:dyDescent="0.25">
      <c r="S838" s="16"/>
      <c r="T838" s="20"/>
      <c r="U838" s="20"/>
      <c r="V838" s="20"/>
      <c r="W838" s="20"/>
      <c r="X838" s="20"/>
      <c r="Y838" s="20"/>
      <c r="Z838" s="30"/>
      <c r="AE838" s="16"/>
      <c r="AH838" s="19"/>
    </row>
    <row r="839" spans="19:34" x14ac:dyDescent="0.25">
      <c r="S839" s="16"/>
      <c r="T839" s="20"/>
      <c r="U839" s="20"/>
      <c r="V839" s="20"/>
      <c r="W839" s="20"/>
      <c r="X839" s="20"/>
      <c r="Y839" s="20"/>
      <c r="Z839" s="30"/>
      <c r="AE839" s="16"/>
      <c r="AH839" s="19"/>
    </row>
    <row r="840" spans="19:34" x14ac:dyDescent="0.25">
      <c r="S840" s="16"/>
      <c r="T840" s="20"/>
      <c r="U840" s="20"/>
      <c r="V840" s="20"/>
      <c r="W840" s="20"/>
      <c r="X840" s="20"/>
      <c r="Y840" s="20"/>
      <c r="Z840" s="30"/>
      <c r="AE840" s="16"/>
      <c r="AH840" s="19"/>
    </row>
    <row r="841" spans="19:34" x14ac:dyDescent="0.25">
      <c r="S841" s="16"/>
      <c r="T841" s="20"/>
      <c r="U841" s="20"/>
      <c r="V841" s="20"/>
      <c r="W841" s="20"/>
      <c r="X841" s="20"/>
      <c r="Y841" s="20"/>
      <c r="Z841" s="30"/>
      <c r="AE841" s="16"/>
      <c r="AH841" s="19"/>
    </row>
    <row r="842" spans="19:34" x14ac:dyDescent="0.25">
      <c r="S842" s="16"/>
      <c r="T842" s="20"/>
      <c r="U842" s="20"/>
      <c r="V842" s="20"/>
      <c r="W842" s="20"/>
      <c r="X842" s="20"/>
      <c r="Y842" s="20"/>
      <c r="Z842" s="30"/>
      <c r="AE842" s="16"/>
      <c r="AH842" s="19"/>
    </row>
    <row r="843" spans="19:34" x14ac:dyDescent="0.25">
      <c r="S843" s="16"/>
      <c r="T843" s="20"/>
      <c r="U843" s="20"/>
      <c r="V843" s="20"/>
      <c r="W843" s="20"/>
      <c r="X843" s="20"/>
      <c r="Y843" s="20"/>
      <c r="Z843" s="30"/>
      <c r="AE843" s="16"/>
      <c r="AH843" s="19"/>
    </row>
    <row r="844" spans="19:34" x14ac:dyDescent="0.25">
      <c r="S844" s="16"/>
      <c r="T844" s="20"/>
      <c r="U844" s="20"/>
      <c r="V844" s="20"/>
      <c r="W844" s="20"/>
      <c r="X844" s="20"/>
      <c r="Y844" s="20"/>
      <c r="Z844" s="30"/>
      <c r="AE844" s="16"/>
      <c r="AH844" s="19"/>
    </row>
    <row r="845" spans="19:34" x14ac:dyDescent="0.25">
      <c r="S845" s="16"/>
      <c r="T845" s="20"/>
      <c r="U845" s="20"/>
      <c r="V845" s="20"/>
      <c r="W845" s="20"/>
      <c r="X845" s="20"/>
      <c r="Y845" s="20"/>
      <c r="Z845" s="30"/>
      <c r="AE845" s="16"/>
      <c r="AH845" s="19"/>
    </row>
    <row r="846" spans="19:34" x14ac:dyDescent="0.25">
      <c r="S846" s="16"/>
      <c r="T846" s="20"/>
      <c r="U846" s="20"/>
      <c r="V846" s="20"/>
      <c r="W846" s="20"/>
      <c r="X846" s="20"/>
      <c r="Y846" s="20"/>
      <c r="Z846" s="30"/>
      <c r="AE846" s="16"/>
      <c r="AH846" s="19"/>
    </row>
    <row r="847" spans="19:34" x14ac:dyDescent="0.25">
      <c r="S847" s="16"/>
      <c r="T847" s="20"/>
      <c r="U847" s="20"/>
      <c r="V847" s="20"/>
      <c r="W847" s="20"/>
      <c r="X847" s="20"/>
      <c r="Y847" s="20"/>
      <c r="Z847" s="30"/>
      <c r="AE847" s="16"/>
      <c r="AH847" s="19"/>
    </row>
    <row r="848" spans="19:34" x14ac:dyDescent="0.25">
      <c r="S848" s="16"/>
      <c r="T848" s="20"/>
      <c r="U848" s="20"/>
      <c r="V848" s="20"/>
      <c r="W848" s="20"/>
      <c r="X848" s="20"/>
      <c r="Y848" s="20"/>
      <c r="Z848" s="30"/>
      <c r="AE848" s="16"/>
      <c r="AH848" s="19"/>
    </row>
    <row r="849" spans="19:34" x14ac:dyDescent="0.25">
      <c r="S849" s="16"/>
      <c r="T849" s="20"/>
      <c r="U849" s="20"/>
      <c r="V849" s="20"/>
      <c r="W849" s="20"/>
      <c r="X849" s="20"/>
      <c r="Y849" s="20"/>
      <c r="Z849" s="30"/>
      <c r="AE849" s="16"/>
      <c r="AH849" s="19"/>
    </row>
    <row r="850" spans="19:34" x14ac:dyDescent="0.25">
      <c r="S850" s="16"/>
      <c r="T850" s="20"/>
      <c r="U850" s="20"/>
      <c r="V850" s="20"/>
      <c r="W850" s="20"/>
      <c r="X850" s="20"/>
      <c r="Y850" s="20"/>
      <c r="Z850" s="30"/>
      <c r="AE850" s="16"/>
      <c r="AH850" s="19"/>
    </row>
    <row r="851" spans="19:34" x14ac:dyDescent="0.25">
      <c r="S851" s="16"/>
      <c r="T851" s="20"/>
      <c r="U851" s="20"/>
      <c r="V851" s="20"/>
      <c r="W851" s="20"/>
      <c r="X851" s="20"/>
      <c r="Y851" s="20"/>
      <c r="Z851" s="30"/>
      <c r="AE851" s="16"/>
      <c r="AH851" s="19"/>
    </row>
    <row r="852" spans="19:34" x14ac:dyDescent="0.25">
      <c r="S852" s="16"/>
      <c r="T852" s="20"/>
      <c r="U852" s="20"/>
      <c r="V852" s="20"/>
      <c r="W852" s="20"/>
      <c r="X852" s="20"/>
      <c r="Y852" s="20"/>
      <c r="Z852" s="30"/>
      <c r="AE852" s="16"/>
      <c r="AH852" s="19"/>
    </row>
    <row r="853" spans="19:34" x14ac:dyDescent="0.25">
      <c r="S853" s="16"/>
      <c r="T853" s="20"/>
      <c r="U853" s="20"/>
      <c r="V853" s="20"/>
      <c r="W853" s="20"/>
      <c r="X853" s="20"/>
      <c r="Y853" s="20"/>
      <c r="Z853" s="30"/>
      <c r="AE853" s="16"/>
      <c r="AH853" s="19"/>
    </row>
    <row r="854" spans="19:34" x14ac:dyDescent="0.25">
      <c r="S854" s="16"/>
      <c r="T854" s="20"/>
      <c r="U854" s="20"/>
      <c r="V854" s="20"/>
      <c r="W854" s="20"/>
      <c r="X854" s="20"/>
      <c r="Y854" s="20"/>
      <c r="Z854" s="30"/>
      <c r="AE854" s="16"/>
      <c r="AH854" s="19"/>
    </row>
    <row r="855" spans="19:34" x14ac:dyDescent="0.25">
      <c r="S855" s="16"/>
      <c r="T855" s="20"/>
      <c r="U855" s="20"/>
      <c r="V855" s="20"/>
      <c r="W855" s="20"/>
      <c r="X855" s="20"/>
      <c r="Y855" s="20"/>
      <c r="Z855" s="30"/>
      <c r="AE855" s="16"/>
      <c r="AH855" s="19"/>
    </row>
    <row r="856" spans="19:34" x14ac:dyDescent="0.25">
      <c r="S856" s="16"/>
      <c r="T856" s="20"/>
      <c r="U856" s="20"/>
      <c r="V856" s="20"/>
      <c r="W856" s="20"/>
      <c r="X856" s="20"/>
      <c r="Y856" s="20"/>
      <c r="Z856" s="30"/>
      <c r="AE856" s="16"/>
      <c r="AH856" s="19"/>
    </row>
    <row r="857" spans="19:34" x14ac:dyDescent="0.25">
      <c r="S857" s="16"/>
      <c r="T857" s="20"/>
      <c r="U857" s="20"/>
      <c r="V857" s="20"/>
      <c r="W857" s="20"/>
      <c r="X857" s="20"/>
      <c r="Y857" s="20"/>
      <c r="Z857" s="30"/>
      <c r="AE857" s="16"/>
      <c r="AH857" s="19"/>
    </row>
    <row r="858" spans="19:34" x14ac:dyDescent="0.25">
      <c r="S858" s="16"/>
      <c r="T858" s="20"/>
      <c r="U858" s="20"/>
      <c r="V858" s="20"/>
      <c r="W858" s="20"/>
      <c r="X858" s="20"/>
      <c r="Y858" s="20"/>
      <c r="Z858" s="30"/>
      <c r="AE858" s="16"/>
      <c r="AH858" s="19"/>
    </row>
    <row r="859" spans="19:34" x14ac:dyDescent="0.25">
      <c r="S859" s="16"/>
      <c r="T859" s="20"/>
      <c r="U859" s="20"/>
      <c r="V859" s="20"/>
      <c r="W859" s="20"/>
      <c r="X859" s="20"/>
      <c r="Y859" s="20"/>
      <c r="Z859" s="30"/>
      <c r="AE859" s="16"/>
      <c r="AH859" s="19"/>
    </row>
    <row r="860" spans="19:34" x14ac:dyDescent="0.25">
      <c r="S860" s="16"/>
      <c r="T860" s="20"/>
      <c r="U860" s="20"/>
      <c r="V860" s="20"/>
      <c r="W860" s="20"/>
      <c r="X860" s="20"/>
      <c r="Y860" s="20"/>
      <c r="Z860" s="30"/>
      <c r="AE860" s="16"/>
      <c r="AH860" s="19"/>
    </row>
    <row r="861" spans="19:34" x14ac:dyDescent="0.25">
      <c r="S861" s="16"/>
      <c r="T861" s="20"/>
      <c r="U861" s="20"/>
      <c r="V861" s="20"/>
      <c r="W861" s="20"/>
      <c r="X861" s="20"/>
      <c r="Y861" s="20"/>
      <c r="Z861" s="30"/>
      <c r="AE861" s="16"/>
      <c r="AH861" s="19"/>
    </row>
    <row r="862" spans="19:34" x14ac:dyDescent="0.25">
      <c r="S862" s="16"/>
      <c r="T862" s="20"/>
      <c r="U862" s="20"/>
      <c r="V862" s="20"/>
      <c r="W862" s="20"/>
      <c r="X862" s="20"/>
      <c r="Y862" s="20"/>
      <c r="Z862" s="30"/>
      <c r="AE862" s="16"/>
      <c r="AH862" s="19"/>
    </row>
    <row r="863" spans="19:34" x14ac:dyDescent="0.25">
      <c r="S863" s="16"/>
      <c r="T863" s="20"/>
      <c r="U863" s="20"/>
      <c r="V863" s="20"/>
      <c r="W863" s="20"/>
      <c r="X863" s="20"/>
      <c r="Y863" s="20"/>
      <c r="Z863" s="30"/>
      <c r="AE863" s="16"/>
      <c r="AH863" s="19"/>
    </row>
    <row r="864" spans="19:34" x14ac:dyDescent="0.25">
      <c r="S864" s="16"/>
      <c r="T864" s="20"/>
      <c r="U864" s="20"/>
      <c r="V864" s="20"/>
      <c r="W864" s="20"/>
      <c r="X864" s="20"/>
      <c r="Y864" s="20"/>
      <c r="Z864" s="30"/>
      <c r="AE864" s="16"/>
      <c r="AH864" s="19"/>
    </row>
    <row r="865" spans="19:34" x14ac:dyDescent="0.25">
      <c r="S865" s="16"/>
      <c r="T865" s="20"/>
      <c r="U865" s="20"/>
      <c r="V865" s="20"/>
      <c r="W865" s="20"/>
      <c r="X865" s="20"/>
      <c r="Y865" s="20"/>
      <c r="Z865" s="30"/>
      <c r="AE865" s="16"/>
      <c r="AH865" s="19"/>
    </row>
    <row r="866" spans="19:34" x14ac:dyDescent="0.25">
      <c r="S866" s="16"/>
      <c r="T866" s="20"/>
      <c r="U866" s="20"/>
      <c r="V866" s="20"/>
      <c r="W866" s="20"/>
      <c r="X866" s="20"/>
      <c r="Y866" s="20"/>
      <c r="Z866" s="30"/>
      <c r="AE866" s="16"/>
      <c r="AH866" s="19"/>
    </row>
    <row r="867" spans="19:34" x14ac:dyDescent="0.25">
      <c r="S867" s="16"/>
      <c r="T867" s="20"/>
      <c r="U867" s="20"/>
      <c r="V867" s="20"/>
      <c r="W867" s="20"/>
      <c r="X867" s="20"/>
      <c r="Y867" s="20"/>
      <c r="Z867" s="30"/>
      <c r="AE867" s="16"/>
      <c r="AH867" s="19"/>
    </row>
    <row r="868" spans="19:34" x14ac:dyDescent="0.25">
      <c r="S868" s="16"/>
      <c r="T868" s="20"/>
      <c r="U868" s="20"/>
      <c r="V868" s="20"/>
      <c r="W868" s="20"/>
      <c r="X868" s="20"/>
      <c r="Y868" s="20"/>
      <c r="Z868" s="30"/>
      <c r="AE868" s="16"/>
      <c r="AH868" s="19"/>
    </row>
    <row r="869" spans="19:34" x14ac:dyDescent="0.25">
      <c r="S869" s="16"/>
      <c r="T869" s="20"/>
      <c r="U869" s="20"/>
      <c r="V869" s="20"/>
      <c r="W869" s="20"/>
      <c r="X869" s="20"/>
      <c r="Y869" s="20"/>
      <c r="Z869" s="30"/>
      <c r="AE869" s="16"/>
      <c r="AH869" s="19"/>
    </row>
    <row r="870" spans="19:34" x14ac:dyDescent="0.25">
      <c r="S870" s="16"/>
      <c r="T870" s="20"/>
      <c r="U870" s="20"/>
      <c r="V870" s="20"/>
      <c r="W870" s="20"/>
      <c r="X870" s="20"/>
      <c r="Y870" s="20"/>
      <c r="Z870" s="30"/>
      <c r="AE870" s="16"/>
      <c r="AH870" s="19"/>
    </row>
    <row r="871" spans="19:34" x14ac:dyDescent="0.25">
      <c r="S871" s="16"/>
      <c r="T871" s="20"/>
      <c r="U871" s="20"/>
      <c r="V871" s="20"/>
      <c r="W871" s="20"/>
      <c r="X871" s="20"/>
      <c r="Y871" s="20"/>
      <c r="Z871" s="30"/>
      <c r="AE871" s="16"/>
      <c r="AH871" s="19"/>
    </row>
    <row r="872" spans="19:34" x14ac:dyDescent="0.25">
      <c r="S872" s="16"/>
      <c r="T872" s="20"/>
      <c r="U872" s="20"/>
      <c r="V872" s="20"/>
      <c r="W872" s="20"/>
      <c r="X872" s="20"/>
      <c r="Y872" s="20"/>
      <c r="Z872" s="30"/>
      <c r="AE872" s="16"/>
      <c r="AH872" s="19"/>
    </row>
    <row r="873" spans="19:34" x14ac:dyDescent="0.25">
      <c r="S873" s="16"/>
      <c r="T873" s="20"/>
      <c r="U873" s="20"/>
      <c r="V873" s="20"/>
      <c r="W873" s="20"/>
      <c r="X873" s="20"/>
      <c r="Y873" s="20"/>
      <c r="Z873" s="30"/>
      <c r="AE873" s="16"/>
      <c r="AH873" s="19"/>
    </row>
    <row r="874" spans="19:34" x14ac:dyDescent="0.25">
      <c r="S874" s="16"/>
      <c r="T874" s="20"/>
      <c r="U874" s="20"/>
      <c r="V874" s="20"/>
      <c r="W874" s="20"/>
      <c r="X874" s="20"/>
      <c r="Y874" s="20"/>
      <c r="Z874" s="30"/>
      <c r="AE874" s="16"/>
      <c r="AH874" s="19"/>
    </row>
    <row r="875" spans="19:34" x14ac:dyDescent="0.25">
      <c r="S875" s="16"/>
      <c r="T875" s="20"/>
      <c r="U875" s="20"/>
      <c r="V875" s="20"/>
      <c r="W875" s="20"/>
      <c r="X875" s="20"/>
      <c r="Y875" s="20"/>
      <c r="Z875" s="30"/>
      <c r="AE875" s="16"/>
      <c r="AH875" s="19"/>
    </row>
    <row r="876" spans="19:34" x14ac:dyDescent="0.25">
      <c r="S876" s="16"/>
      <c r="T876" s="20"/>
      <c r="U876" s="20"/>
      <c r="V876" s="20"/>
      <c r="W876" s="20"/>
      <c r="X876" s="20"/>
      <c r="Y876" s="20"/>
      <c r="Z876" s="30"/>
      <c r="AE876" s="16"/>
      <c r="AH876" s="19"/>
    </row>
    <row r="877" spans="19:34" x14ac:dyDescent="0.25">
      <c r="S877" s="16"/>
      <c r="T877" s="20"/>
      <c r="U877" s="20"/>
      <c r="V877" s="20"/>
      <c r="W877" s="20"/>
      <c r="X877" s="20"/>
      <c r="Y877" s="20"/>
      <c r="Z877" s="30"/>
      <c r="AE877" s="16"/>
      <c r="AH877" s="19"/>
    </row>
    <row r="878" spans="19:34" x14ac:dyDescent="0.25">
      <c r="S878" s="16"/>
      <c r="T878" s="20"/>
      <c r="U878" s="20"/>
      <c r="V878" s="20"/>
      <c r="W878" s="20"/>
      <c r="X878" s="20"/>
      <c r="Y878" s="20"/>
      <c r="Z878" s="30"/>
      <c r="AE878" s="16"/>
      <c r="AH878" s="19"/>
    </row>
    <row r="879" spans="19:34" x14ac:dyDescent="0.25">
      <c r="S879" s="16"/>
      <c r="T879" s="20"/>
      <c r="U879" s="20"/>
      <c r="V879" s="20"/>
      <c r="W879" s="20"/>
      <c r="X879" s="20"/>
      <c r="Y879" s="20"/>
      <c r="Z879" s="30"/>
      <c r="AE879" s="16"/>
      <c r="AH879" s="19"/>
    </row>
    <row r="880" spans="19:34" x14ac:dyDescent="0.25">
      <c r="S880" s="16"/>
      <c r="T880" s="20"/>
      <c r="U880" s="20"/>
      <c r="V880" s="20"/>
      <c r="W880" s="20"/>
      <c r="X880" s="20"/>
      <c r="Y880" s="20"/>
      <c r="Z880" s="30"/>
      <c r="AE880" s="16"/>
      <c r="AH880" s="19"/>
    </row>
    <row r="881" spans="19:34" x14ac:dyDescent="0.25">
      <c r="S881" s="16"/>
      <c r="T881" s="20"/>
      <c r="U881" s="20"/>
      <c r="V881" s="20"/>
      <c r="W881" s="20"/>
      <c r="X881" s="20"/>
      <c r="Y881" s="20"/>
      <c r="Z881" s="30"/>
      <c r="AE881" s="16"/>
      <c r="AH881" s="19"/>
    </row>
    <row r="882" spans="19:34" x14ac:dyDescent="0.25">
      <c r="S882" s="16"/>
      <c r="T882" s="20"/>
      <c r="U882" s="20"/>
      <c r="V882" s="20"/>
      <c r="W882" s="20"/>
      <c r="X882" s="20"/>
      <c r="Y882" s="20"/>
      <c r="Z882" s="30"/>
      <c r="AE882" s="16"/>
      <c r="AH882" s="19"/>
    </row>
    <row r="883" spans="19:34" x14ac:dyDescent="0.25">
      <c r="S883" s="16"/>
      <c r="T883" s="20"/>
      <c r="U883" s="20"/>
      <c r="V883" s="20"/>
      <c r="W883" s="20"/>
      <c r="X883" s="20"/>
      <c r="Y883" s="20"/>
      <c r="Z883" s="30"/>
      <c r="AE883" s="16"/>
      <c r="AH883" s="19"/>
    </row>
    <row r="884" spans="19:34" x14ac:dyDescent="0.25">
      <c r="S884" s="16"/>
      <c r="T884" s="20"/>
      <c r="U884" s="20"/>
      <c r="V884" s="20"/>
      <c r="W884" s="20"/>
      <c r="X884" s="20"/>
      <c r="Y884" s="20"/>
      <c r="Z884" s="30"/>
      <c r="AE884" s="16"/>
      <c r="AH884" s="19"/>
    </row>
    <row r="885" spans="19:34" x14ac:dyDescent="0.25">
      <c r="S885" s="16"/>
      <c r="T885" s="20"/>
      <c r="U885" s="20"/>
      <c r="V885" s="20"/>
      <c r="W885" s="20"/>
      <c r="X885" s="20"/>
      <c r="Y885" s="20"/>
      <c r="Z885" s="30"/>
      <c r="AE885" s="16"/>
      <c r="AH885" s="19"/>
    </row>
    <row r="886" spans="19:34" x14ac:dyDescent="0.25">
      <c r="S886" s="16"/>
      <c r="T886" s="20"/>
      <c r="U886" s="20"/>
      <c r="V886" s="20"/>
      <c r="W886" s="20"/>
      <c r="X886" s="20"/>
      <c r="Y886" s="20"/>
      <c r="Z886" s="30"/>
      <c r="AE886" s="16"/>
      <c r="AH886" s="19"/>
    </row>
    <row r="887" spans="19:34" x14ac:dyDescent="0.25">
      <c r="S887" s="16"/>
      <c r="T887" s="20"/>
      <c r="U887" s="20"/>
      <c r="V887" s="20"/>
      <c r="W887" s="20"/>
      <c r="X887" s="20"/>
      <c r="Y887" s="20"/>
      <c r="Z887" s="30"/>
      <c r="AE887" s="16"/>
      <c r="AH887" s="19"/>
    </row>
    <row r="888" spans="19:34" x14ac:dyDescent="0.25">
      <c r="S888" s="16"/>
      <c r="T888" s="20"/>
      <c r="U888" s="20"/>
      <c r="V888" s="20"/>
      <c r="W888" s="20"/>
      <c r="X888" s="20"/>
      <c r="Y888" s="20"/>
      <c r="Z888" s="30"/>
      <c r="AE888" s="16"/>
      <c r="AH888" s="19"/>
    </row>
    <row r="889" spans="19:34" x14ac:dyDescent="0.25">
      <c r="S889" s="16"/>
      <c r="T889" s="20"/>
      <c r="U889" s="20"/>
      <c r="V889" s="20"/>
      <c r="W889" s="20"/>
      <c r="X889" s="20"/>
      <c r="Y889" s="20"/>
      <c r="Z889" s="30"/>
      <c r="AE889" s="16"/>
      <c r="AH889" s="19"/>
    </row>
    <row r="890" spans="19:34" x14ac:dyDescent="0.25">
      <c r="S890" s="16"/>
      <c r="T890" s="20"/>
      <c r="U890" s="20"/>
      <c r="V890" s="20"/>
      <c r="W890" s="20"/>
      <c r="X890" s="20"/>
      <c r="Y890" s="20"/>
      <c r="Z890" s="30"/>
      <c r="AE890" s="16"/>
      <c r="AH890" s="19"/>
    </row>
    <row r="891" spans="19:34" x14ac:dyDescent="0.25">
      <c r="S891" s="16"/>
      <c r="T891" s="20"/>
      <c r="U891" s="20"/>
      <c r="V891" s="20"/>
      <c r="W891" s="20"/>
      <c r="X891" s="20"/>
      <c r="Y891" s="20"/>
      <c r="Z891" s="30"/>
      <c r="AE891" s="16"/>
      <c r="AH891" s="19"/>
    </row>
    <row r="892" spans="19:34" x14ac:dyDescent="0.25">
      <c r="S892" s="16"/>
      <c r="T892" s="20"/>
      <c r="U892" s="20"/>
      <c r="V892" s="20"/>
      <c r="W892" s="20"/>
      <c r="X892" s="20"/>
      <c r="Y892" s="20"/>
      <c r="Z892" s="30"/>
      <c r="AE892" s="16"/>
      <c r="AH892" s="19"/>
    </row>
    <row r="893" spans="19:34" x14ac:dyDescent="0.25">
      <c r="S893" s="16"/>
      <c r="T893" s="20"/>
      <c r="U893" s="20"/>
      <c r="V893" s="20"/>
      <c r="W893" s="20"/>
      <c r="X893" s="20"/>
      <c r="Y893" s="20"/>
      <c r="Z893" s="30"/>
      <c r="AE893" s="16"/>
      <c r="AH893" s="19"/>
    </row>
    <row r="894" spans="19:34" x14ac:dyDescent="0.25">
      <c r="S894" s="16"/>
      <c r="T894" s="20"/>
      <c r="U894" s="20"/>
      <c r="V894" s="20"/>
      <c r="W894" s="20"/>
      <c r="X894" s="20"/>
      <c r="Y894" s="20"/>
      <c r="Z894" s="30"/>
      <c r="AE894" s="16"/>
      <c r="AH894" s="19"/>
    </row>
    <row r="895" spans="19:34" x14ac:dyDescent="0.25">
      <c r="S895" s="16"/>
      <c r="T895" s="20"/>
      <c r="U895" s="20"/>
      <c r="V895" s="20"/>
      <c r="W895" s="20"/>
      <c r="X895" s="20"/>
      <c r="Y895" s="20"/>
      <c r="Z895" s="30"/>
      <c r="AE895" s="16"/>
      <c r="AH895" s="19"/>
    </row>
    <row r="896" spans="19:34" x14ac:dyDescent="0.25">
      <c r="S896" s="16"/>
      <c r="T896" s="20"/>
      <c r="U896" s="20"/>
      <c r="V896" s="20"/>
      <c r="W896" s="20"/>
      <c r="X896" s="20"/>
      <c r="Y896" s="20"/>
      <c r="Z896" s="30"/>
      <c r="AE896" s="16"/>
      <c r="AH896" s="19"/>
    </row>
    <row r="897" spans="19:34" x14ac:dyDescent="0.25">
      <c r="S897" s="16"/>
      <c r="T897" s="20"/>
      <c r="U897" s="20"/>
      <c r="V897" s="20"/>
      <c r="W897" s="20"/>
      <c r="X897" s="20"/>
      <c r="Y897" s="20"/>
      <c r="Z897" s="30"/>
      <c r="AE897" s="16"/>
      <c r="AH897" s="19"/>
    </row>
    <row r="898" spans="19:34" x14ac:dyDescent="0.25">
      <c r="S898" s="16"/>
      <c r="T898" s="20"/>
      <c r="U898" s="20"/>
      <c r="V898" s="20"/>
      <c r="W898" s="20"/>
      <c r="X898" s="20"/>
      <c r="Y898" s="20"/>
      <c r="Z898" s="30"/>
      <c r="AE898" s="16"/>
      <c r="AH898" s="19"/>
    </row>
    <row r="899" spans="19:34" x14ac:dyDescent="0.25">
      <c r="S899" s="16"/>
      <c r="T899" s="20"/>
      <c r="U899" s="20"/>
      <c r="V899" s="20"/>
      <c r="W899" s="20"/>
      <c r="X899" s="20"/>
      <c r="Y899" s="20"/>
      <c r="Z899" s="30"/>
      <c r="AE899" s="16"/>
      <c r="AH899" s="19"/>
    </row>
    <row r="900" spans="19:34" x14ac:dyDescent="0.25">
      <c r="S900" s="16"/>
      <c r="T900" s="20"/>
      <c r="U900" s="20"/>
      <c r="V900" s="20"/>
      <c r="W900" s="20"/>
      <c r="X900" s="20"/>
      <c r="Y900" s="20"/>
      <c r="Z900" s="30"/>
      <c r="AE900" s="16"/>
      <c r="AH900" s="19"/>
    </row>
    <row r="901" spans="19:34" x14ac:dyDescent="0.25">
      <c r="S901" s="16"/>
      <c r="T901" s="20"/>
      <c r="U901" s="20"/>
      <c r="V901" s="20"/>
      <c r="W901" s="20"/>
      <c r="X901" s="20"/>
      <c r="Y901" s="20"/>
      <c r="Z901" s="30"/>
      <c r="AE901" s="16"/>
      <c r="AH901" s="19"/>
    </row>
    <row r="902" spans="19:34" x14ac:dyDescent="0.25">
      <c r="S902" s="16"/>
      <c r="T902" s="20"/>
      <c r="U902" s="20"/>
      <c r="V902" s="20"/>
      <c r="W902" s="20"/>
      <c r="X902" s="20"/>
      <c r="Y902" s="20"/>
      <c r="Z902" s="30"/>
      <c r="AE902" s="16"/>
      <c r="AH902" s="19"/>
    </row>
    <row r="903" spans="19:34" x14ac:dyDescent="0.25">
      <c r="S903" s="16"/>
      <c r="T903" s="20"/>
      <c r="U903" s="20"/>
      <c r="V903" s="20"/>
      <c r="W903" s="20"/>
      <c r="X903" s="20"/>
      <c r="Y903" s="20"/>
      <c r="Z903" s="30"/>
      <c r="AE903" s="16"/>
      <c r="AH903" s="19"/>
    </row>
    <row r="904" spans="19:34" x14ac:dyDescent="0.25">
      <c r="S904" s="16"/>
      <c r="T904" s="20"/>
      <c r="U904" s="20"/>
      <c r="V904" s="20"/>
      <c r="W904" s="20"/>
      <c r="X904" s="20"/>
      <c r="Y904" s="20"/>
      <c r="Z904" s="30"/>
      <c r="AE904" s="16"/>
      <c r="AH904" s="19"/>
    </row>
    <row r="905" spans="19:34" x14ac:dyDescent="0.25">
      <c r="S905" s="16"/>
      <c r="T905" s="20"/>
      <c r="U905" s="20"/>
      <c r="V905" s="20"/>
      <c r="W905" s="20"/>
      <c r="X905" s="20"/>
      <c r="Y905" s="20"/>
      <c r="Z905" s="30"/>
      <c r="AE905" s="16"/>
      <c r="AH905" s="19"/>
    </row>
    <row r="906" spans="19:34" x14ac:dyDescent="0.25">
      <c r="S906" s="16"/>
      <c r="T906" s="20"/>
      <c r="U906" s="20"/>
      <c r="V906" s="20"/>
      <c r="W906" s="20"/>
      <c r="X906" s="20"/>
      <c r="Y906" s="20"/>
      <c r="Z906" s="30"/>
      <c r="AE906" s="16"/>
      <c r="AH906" s="19"/>
    </row>
    <row r="907" spans="19:34" x14ac:dyDescent="0.25">
      <c r="S907" s="16"/>
      <c r="T907" s="20"/>
      <c r="U907" s="20"/>
      <c r="V907" s="20"/>
      <c r="W907" s="20"/>
      <c r="X907" s="20"/>
      <c r="Y907" s="20"/>
      <c r="Z907" s="30"/>
      <c r="AE907" s="16"/>
      <c r="AH907" s="19"/>
    </row>
    <row r="908" spans="19:34" x14ac:dyDescent="0.25">
      <c r="S908" s="16"/>
      <c r="T908" s="20"/>
      <c r="U908" s="20"/>
      <c r="V908" s="20"/>
      <c r="W908" s="20"/>
      <c r="X908" s="20"/>
      <c r="Y908" s="20"/>
      <c r="Z908" s="30"/>
      <c r="AE908" s="16"/>
      <c r="AH908" s="19"/>
    </row>
    <row r="909" spans="19:34" x14ac:dyDescent="0.25">
      <c r="S909" s="16"/>
      <c r="T909" s="20"/>
      <c r="U909" s="20"/>
      <c r="V909" s="20"/>
      <c r="W909" s="20"/>
      <c r="X909" s="20"/>
      <c r="Y909" s="20"/>
      <c r="Z909" s="30"/>
      <c r="AE909" s="16"/>
      <c r="AH909" s="19"/>
    </row>
    <row r="910" spans="19:34" x14ac:dyDescent="0.25">
      <c r="S910" s="16"/>
      <c r="T910" s="20"/>
      <c r="U910" s="20"/>
      <c r="V910" s="20"/>
      <c r="W910" s="20"/>
      <c r="X910" s="20"/>
      <c r="Y910" s="20"/>
      <c r="Z910" s="30"/>
      <c r="AE910" s="16"/>
      <c r="AH910" s="19"/>
    </row>
    <row r="911" spans="19:34" x14ac:dyDescent="0.25">
      <c r="S911" s="16"/>
      <c r="T911" s="20"/>
      <c r="U911" s="20"/>
      <c r="V911" s="20"/>
      <c r="W911" s="20"/>
      <c r="X911" s="20"/>
      <c r="Y911" s="20"/>
      <c r="Z911" s="30"/>
      <c r="AE911" s="16"/>
      <c r="AH911" s="19"/>
    </row>
    <row r="912" spans="19:34" x14ac:dyDescent="0.25">
      <c r="S912" s="16"/>
      <c r="T912" s="20"/>
      <c r="U912" s="20"/>
      <c r="V912" s="20"/>
      <c r="W912" s="20"/>
      <c r="X912" s="20"/>
      <c r="Y912" s="20"/>
      <c r="Z912" s="30"/>
      <c r="AE912" s="16"/>
      <c r="AH912" s="19"/>
    </row>
    <row r="913" spans="19:34" x14ac:dyDescent="0.25">
      <c r="S913" s="16"/>
      <c r="T913" s="20"/>
      <c r="U913" s="20"/>
      <c r="V913" s="20"/>
      <c r="W913" s="20"/>
      <c r="X913" s="20"/>
      <c r="Y913" s="20"/>
      <c r="Z913" s="30"/>
      <c r="AE913" s="16"/>
      <c r="AH913" s="19"/>
    </row>
    <row r="914" spans="19:34" x14ac:dyDescent="0.25">
      <c r="S914" s="16"/>
      <c r="T914" s="20"/>
      <c r="U914" s="20"/>
      <c r="V914" s="20"/>
      <c r="W914" s="20"/>
      <c r="X914" s="20"/>
      <c r="Y914" s="20"/>
      <c r="Z914" s="30"/>
      <c r="AE914" s="16"/>
      <c r="AH914" s="19"/>
    </row>
    <row r="915" spans="19:34" x14ac:dyDescent="0.25">
      <c r="S915" s="16"/>
      <c r="T915" s="20"/>
      <c r="U915" s="20"/>
      <c r="V915" s="20"/>
      <c r="W915" s="20"/>
      <c r="X915" s="20"/>
      <c r="Y915" s="20"/>
      <c r="Z915" s="30"/>
      <c r="AE915" s="16"/>
      <c r="AH915" s="19"/>
    </row>
    <row r="916" spans="19:34" x14ac:dyDescent="0.25">
      <c r="S916" s="16"/>
      <c r="T916" s="20"/>
      <c r="U916" s="20"/>
      <c r="V916" s="20"/>
      <c r="W916" s="20"/>
      <c r="X916" s="20"/>
      <c r="Y916" s="20"/>
      <c r="Z916" s="30"/>
      <c r="AE916" s="16"/>
      <c r="AH916" s="19"/>
    </row>
    <row r="917" spans="19:34" x14ac:dyDescent="0.25">
      <c r="S917" s="16"/>
      <c r="T917" s="20"/>
      <c r="U917" s="20"/>
      <c r="V917" s="20"/>
      <c r="W917" s="20"/>
      <c r="X917" s="20"/>
      <c r="Y917" s="20"/>
      <c r="Z917" s="30"/>
      <c r="AE917" s="16"/>
      <c r="AH917" s="19"/>
    </row>
    <row r="918" spans="19:34" x14ac:dyDescent="0.25">
      <c r="S918" s="16"/>
      <c r="T918" s="20"/>
      <c r="U918" s="20"/>
      <c r="V918" s="20"/>
      <c r="W918" s="20"/>
      <c r="X918" s="20"/>
      <c r="Y918" s="20"/>
      <c r="Z918" s="30"/>
      <c r="AE918" s="16"/>
      <c r="AH918" s="19"/>
    </row>
    <row r="919" spans="19:34" x14ac:dyDescent="0.25">
      <c r="S919" s="16"/>
      <c r="T919" s="20"/>
      <c r="U919" s="20"/>
      <c r="V919" s="20"/>
      <c r="W919" s="20"/>
      <c r="X919" s="20"/>
      <c r="Y919" s="20"/>
      <c r="Z919" s="30"/>
      <c r="AE919" s="16"/>
      <c r="AH919" s="19"/>
    </row>
    <row r="920" spans="19:34" x14ac:dyDescent="0.25">
      <c r="S920" s="16"/>
      <c r="T920" s="20"/>
      <c r="U920" s="20"/>
      <c r="V920" s="20"/>
      <c r="W920" s="20"/>
      <c r="X920" s="20"/>
      <c r="Y920" s="20"/>
      <c r="Z920" s="30"/>
      <c r="AE920" s="16"/>
      <c r="AH920" s="19"/>
    </row>
    <row r="921" spans="19:34" x14ac:dyDescent="0.25">
      <c r="S921" s="16"/>
      <c r="T921" s="20"/>
      <c r="U921" s="20"/>
      <c r="V921" s="20"/>
      <c r="W921" s="20"/>
      <c r="X921" s="20"/>
      <c r="Y921" s="20"/>
      <c r="Z921" s="30"/>
      <c r="AE921" s="16"/>
      <c r="AH921" s="19"/>
    </row>
    <row r="922" spans="19:34" x14ac:dyDescent="0.25">
      <c r="S922" s="16"/>
      <c r="T922" s="20"/>
      <c r="U922" s="20"/>
      <c r="V922" s="20"/>
      <c r="W922" s="20"/>
      <c r="X922" s="20"/>
      <c r="Y922" s="20"/>
      <c r="Z922" s="30"/>
      <c r="AE922" s="16"/>
      <c r="AH922" s="19"/>
    </row>
    <row r="923" spans="19:34" x14ac:dyDescent="0.25">
      <c r="S923" s="16"/>
      <c r="T923" s="20"/>
      <c r="U923" s="20"/>
      <c r="V923" s="20"/>
      <c r="W923" s="20"/>
      <c r="X923" s="20"/>
      <c r="Y923" s="20"/>
      <c r="Z923" s="30"/>
      <c r="AE923" s="16"/>
      <c r="AH923" s="19"/>
    </row>
    <row r="924" spans="19:34" x14ac:dyDescent="0.25">
      <c r="S924" s="16"/>
      <c r="T924" s="20"/>
      <c r="U924" s="20"/>
      <c r="V924" s="20"/>
      <c r="W924" s="20"/>
      <c r="X924" s="20"/>
      <c r="Y924" s="20"/>
      <c r="Z924" s="30"/>
      <c r="AE924" s="16"/>
      <c r="AH924" s="19"/>
    </row>
    <row r="925" spans="19:34" x14ac:dyDescent="0.25">
      <c r="S925" s="16"/>
      <c r="T925" s="20"/>
      <c r="U925" s="20"/>
      <c r="V925" s="20"/>
      <c r="W925" s="20"/>
      <c r="X925" s="20"/>
      <c r="Y925" s="20"/>
      <c r="Z925" s="30"/>
      <c r="AE925" s="16"/>
      <c r="AH925" s="19"/>
    </row>
    <row r="926" spans="19:34" x14ac:dyDescent="0.25">
      <c r="S926" s="16"/>
      <c r="T926" s="20"/>
      <c r="U926" s="20"/>
      <c r="V926" s="20"/>
      <c r="W926" s="20"/>
      <c r="X926" s="20"/>
      <c r="Y926" s="20"/>
      <c r="Z926" s="30"/>
      <c r="AE926" s="16"/>
      <c r="AH926" s="19"/>
    </row>
    <row r="927" spans="19:34" x14ac:dyDescent="0.25">
      <c r="S927" s="16"/>
      <c r="T927" s="20"/>
      <c r="U927" s="20"/>
      <c r="V927" s="20"/>
      <c r="W927" s="20"/>
      <c r="X927" s="20"/>
      <c r="Y927" s="20"/>
      <c r="Z927" s="30"/>
      <c r="AE927" s="16"/>
      <c r="AH927" s="19"/>
    </row>
    <row r="928" spans="19:34" x14ac:dyDescent="0.25">
      <c r="S928" s="16"/>
      <c r="T928" s="20"/>
      <c r="U928" s="20"/>
      <c r="V928" s="20"/>
      <c r="W928" s="20"/>
      <c r="X928" s="20"/>
      <c r="Y928" s="20"/>
      <c r="Z928" s="30"/>
      <c r="AE928" s="16"/>
      <c r="AH928" s="19"/>
    </row>
    <row r="929" spans="19:34" x14ac:dyDescent="0.25">
      <c r="S929" s="16"/>
      <c r="T929" s="20"/>
      <c r="U929" s="20"/>
      <c r="V929" s="20"/>
      <c r="W929" s="20"/>
      <c r="X929" s="20"/>
      <c r="Y929" s="20"/>
      <c r="Z929" s="30"/>
      <c r="AE929" s="16"/>
      <c r="AH929" s="19"/>
    </row>
    <row r="930" spans="19:34" x14ac:dyDescent="0.25">
      <c r="S930" s="16"/>
      <c r="T930" s="20"/>
      <c r="U930" s="20"/>
      <c r="V930" s="20"/>
      <c r="W930" s="20"/>
      <c r="X930" s="20"/>
      <c r="Y930" s="20"/>
      <c r="Z930" s="30"/>
      <c r="AE930" s="16"/>
      <c r="AH930" s="19"/>
    </row>
    <row r="931" spans="19:34" x14ac:dyDescent="0.25">
      <c r="S931" s="16"/>
      <c r="T931" s="20"/>
      <c r="U931" s="20"/>
      <c r="V931" s="20"/>
      <c r="W931" s="20"/>
      <c r="X931" s="20"/>
      <c r="Y931" s="20"/>
      <c r="Z931" s="30"/>
      <c r="AE931" s="16"/>
      <c r="AH931" s="19"/>
    </row>
    <row r="932" spans="19:34" x14ac:dyDescent="0.25">
      <c r="S932" s="16"/>
      <c r="T932" s="20"/>
      <c r="U932" s="20"/>
      <c r="V932" s="20"/>
      <c r="W932" s="20"/>
      <c r="X932" s="20"/>
      <c r="Y932" s="20"/>
      <c r="Z932" s="30"/>
      <c r="AE932" s="16"/>
      <c r="AH932" s="19"/>
    </row>
    <row r="933" spans="19:34" x14ac:dyDescent="0.25">
      <c r="S933" s="16"/>
      <c r="T933" s="20"/>
      <c r="U933" s="20"/>
      <c r="V933" s="20"/>
      <c r="W933" s="20"/>
      <c r="X933" s="20"/>
      <c r="Y933" s="20"/>
      <c r="Z933" s="30"/>
      <c r="AE933" s="16"/>
      <c r="AH933" s="19"/>
    </row>
    <row r="934" spans="19:34" x14ac:dyDescent="0.25">
      <c r="S934" s="16"/>
      <c r="T934" s="20"/>
      <c r="U934" s="20"/>
      <c r="V934" s="20"/>
      <c r="W934" s="20"/>
      <c r="X934" s="20"/>
      <c r="Y934" s="20"/>
      <c r="Z934" s="30"/>
      <c r="AE934" s="16"/>
      <c r="AH934" s="19"/>
    </row>
    <row r="935" spans="19:34" x14ac:dyDescent="0.25">
      <c r="S935" s="16"/>
      <c r="T935" s="20"/>
      <c r="U935" s="20"/>
      <c r="V935" s="20"/>
      <c r="W935" s="20"/>
      <c r="X935" s="20"/>
      <c r="Y935" s="20"/>
      <c r="Z935" s="30"/>
      <c r="AE935" s="16"/>
      <c r="AH935" s="19"/>
    </row>
    <row r="936" spans="19:34" x14ac:dyDescent="0.25">
      <c r="S936" s="16"/>
      <c r="T936" s="20"/>
      <c r="U936" s="20"/>
      <c r="V936" s="20"/>
      <c r="W936" s="20"/>
      <c r="X936" s="20"/>
      <c r="Y936" s="20"/>
      <c r="Z936" s="30"/>
      <c r="AE936" s="16"/>
      <c r="AH936" s="19"/>
    </row>
    <row r="937" spans="19:34" x14ac:dyDescent="0.25">
      <c r="S937" s="16"/>
      <c r="T937" s="20"/>
      <c r="U937" s="20"/>
      <c r="V937" s="20"/>
      <c r="W937" s="20"/>
      <c r="X937" s="20"/>
      <c r="Y937" s="20"/>
      <c r="Z937" s="30"/>
      <c r="AE937" s="16"/>
      <c r="AH937" s="19"/>
    </row>
    <row r="938" spans="19:34" x14ac:dyDescent="0.25">
      <c r="S938" s="16"/>
      <c r="T938" s="20"/>
      <c r="U938" s="20"/>
      <c r="V938" s="20"/>
      <c r="W938" s="20"/>
      <c r="X938" s="20"/>
      <c r="Y938" s="20"/>
      <c r="Z938" s="30"/>
      <c r="AE938" s="16"/>
      <c r="AH938" s="19"/>
    </row>
    <row r="939" spans="19:34" x14ac:dyDescent="0.25">
      <c r="S939" s="16"/>
      <c r="T939" s="20"/>
      <c r="U939" s="20"/>
      <c r="V939" s="20"/>
      <c r="W939" s="20"/>
      <c r="X939" s="20"/>
      <c r="Y939" s="20"/>
      <c r="Z939" s="30"/>
      <c r="AE939" s="16"/>
      <c r="AH939" s="19"/>
    </row>
    <row r="940" spans="19:34" x14ac:dyDescent="0.25">
      <c r="S940" s="16"/>
      <c r="T940" s="20"/>
      <c r="U940" s="20"/>
      <c r="V940" s="20"/>
      <c r="W940" s="20"/>
      <c r="X940" s="20"/>
      <c r="Y940" s="20"/>
      <c r="Z940" s="30"/>
      <c r="AE940" s="16"/>
      <c r="AH940" s="19"/>
    </row>
    <row r="941" spans="19:34" x14ac:dyDescent="0.25">
      <c r="S941" s="16"/>
      <c r="T941" s="20"/>
      <c r="U941" s="20"/>
      <c r="V941" s="20"/>
      <c r="W941" s="20"/>
      <c r="X941" s="20"/>
      <c r="Y941" s="20"/>
      <c r="Z941" s="30"/>
      <c r="AE941" s="16"/>
      <c r="AH941" s="19"/>
    </row>
    <row r="942" spans="19:34" x14ac:dyDescent="0.25">
      <c r="S942" s="16"/>
      <c r="T942" s="20"/>
      <c r="U942" s="20"/>
      <c r="V942" s="20"/>
      <c r="W942" s="20"/>
      <c r="X942" s="20"/>
      <c r="Y942" s="20"/>
      <c r="Z942" s="30"/>
      <c r="AE942" s="16"/>
      <c r="AH942" s="19"/>
    </row>
    <row r="943" spans="19:34" x14ac:dyDescent="0.25">
      <c r="S943" s="16"/>
      <c r="T943" s="20"/>
      <c r="U943" s="20"/>
      <c r="V943" s="20"/>
      <c r="W943" s="20"/>
      <c r="X943" s="20"/>
      <c r="Y943" s="20"/>
      <c r="Z943" s="30"/>
      <c r="AE943" s="16"/>
      <c r="AH943" s="19"/>
    </row>
    <row r="944" spans="19:34" x14ac:dyDescent="0.25">
      <c r="S944" s="16"/>
      <c r="T944" s="20"/>
      <c r="U944" s="20"/>
      <c r="V944" s="20"/>
      <c r="W944" s="20"/>
      <c r="X944" s="20"/>
      <c r="Y944" s="20"/>
      <c r="Z944" s="30"/>
      <c r="AE944" s="16"/>
      <c r="AH944" s="19"/>
    </row>
    <row r="945" spans="19:34" x14ac:dyDescent="0.25">
      <c r="S945" s="16"/>
      <c r="T945" s="20"/>
      <c r="U945" s="20"/>
      <c r="V945" s="20"/>
      <c r="W945" s="20"/>
      <c r="X945" s="20"/>
      <c r="Y945" s="20"/>
      <c r="Z945" s="30"/>
      <c r="AE945" s="16"/>
      <c r="AH945" s="19"/>
    </row>
    <row r="946" spans="19:34" x14ac:dyDescent="0.25">
      <c r="S946" s="16"/>
      <c r="T946" s="20"/>
      <c r="U946" s="20"/>
      <c r="V946" s="20"/>
      <c r="W946" s="20"/>
      <c r="X946" s="20"/>
      <c r="Y946" s="20"/>
      <c r="Z946" s="30"/>
      <c r="AE946" s="16"/>
      <c r="AH946" s="19"/>
    </row>
    <row r="947" spans="19:34" x14ac:dyDescent="0.25">
      <c r="S947" s="16"/>
      <c r="T947" s="20"/>
      <c r="U947" s="20"/>
      <c r="V947" s="20"/>
      <c r="W947" s="20"/>
      <c r="X947" s="20"/>
      <c r="Y947" s="20"/>
      <c r="Z947" s="30"/>
      <c r="AE947" s="16"/>
      <c r="AH947" s="19"/>
    </row>
    <row r="948" spans="19:34" x14ac:dyDescent="0.25">
      <c r="S948" s="16"/>
      <c r="T948" s="20"/>
      <c r="U948" s="20"/>
      <c r="V948" s="20"/>
      <c r="W948" s="20"/>
      <c r="X948" s="20"/>
      <c r="Y948" s="20"/>
      <c r="Z948" s="30"/>
      <c r="AE948" s="16"/>
      <c r="AH948" s="19"/>
    </row>
    <row r="949" spans="19:34" x14ac:dyDescent="0.25">
      <c r="S949" s="16"/>
      <c r="T949" s="20"/>
      <c r="U949" s="20"/>
      <c r="V949" s="20"/>
      <c r="W949" s="20"/>
      <c r="X949" s="20"/>
      <c r="Y949" s="20"/>
      <c r="Z949" s="30"/>
      <c r="AE949" s="16"/>
      <c r="AH949" s="19"/>
    </row>
    <row r="950" spans="19:34" x14ac:dyDescent="0.25">
      <c r="S950" s="16"/>
      <c r="T950" s="20"/>
      <c r="U950" s="20"/>
      <c r="V950" s="20"/>
      <c r="W950" s="20"/>
      <c r="X950" s="20"/>
      <c r="Y950" s="20"/>
      <c r="Z950" s="30"/>
      <c r="AE950" s="16"/>
      <c r="AH950" s="19"/>
    </row>
    <row r="951" spans="19:34" x14ac:dyDescent="0.25">
      <c r="S951" s="16"/>
      <c r="T951" s="20"/>
      <c r="U951" s="20"/>
      <c r="V951" s="20"/>
      <c r="W951" s="20"/>
      <c r="X951" s="20"/>
      <c r="Y951" s="20"/>
      <c r="Z951" s="30"/>
      <c r="AE951" s="16"/>
      <c r="AH951" s="19"/>
    </row>
    <row r="952" spans="19:34" x14ac:dyDescent="0.25">
      <c r="S952" s="16"/>
      <c r="T952" s="20"/>
      <c r="U952" s="20"/>
      <c r="V952" s="20"/>
      <c r="W952" s="20"/>
      <c r="X952" s="20"/>
      <c r="Y952" s="20"/>
      <c r="Z952" s="30"/>
      <c r="AE952" s="16"/>
      <c r="AH952" s="19"/>
    </row>
    <row r="953" spans="19:34" x14ac:dyDescent="0.25">
      <c r="S953" s="16"/>
      <c r="T953" s="20"/>
      <c r="U953" s="20"/>
      <c r="V953" s="20"/>
      <c r="W953" s="20"/>
      <c r="X953" s="20"/>
      <c r="Y953" s="20"/>
      <c r="Z953" s="30"/>
      <c r="AE953" s="16"/>
      <c r="AH953" s="19"/>
    </row>
    <row r="954" spans="19:34" x14ac:dyDescent="0.25">
      <c r="S954" s="16"/>
      <c r="T954" s="20"/>
      <c r="U954" s="20"/>
      <c r="V954" s="20"/>
      <c r="W954" s="20"/>
      <c r="X954" s="20"/>
      <c r="Y954" s="20"/>
      <c r="Z954" s="30"/>
      <c r="AE954" s="16"/>
      <c r="AH954" s="19"/>
    </row>
    <row r="955" spans="19:34" x14ac:dyDescent="0.25">
      <c r="S955" s="16"/>
      <c r="T955" s="20"/>
      <c r="U955" s="20"/>
      <c r="V955" s="20"/>
      <c r="W955" s="20"/>
      <c r="X955" s="20"/>
      <c r="Y955" s="20"/>
      <c r="Z955" s="30"/>
      <c r="AE955" s="16"/>
      <c r="AH955" s="19"/>
    </row>
    <row r="956" spans="19:34" x14ac:dyDescent="0.25">
      <c r="S956" s="16"/>
      <c r="T956" s="20"/>
      <c r="U956" s="20"/>
      <c r="V956" s="20"/>
      <c r="W956" s="20"/>
      <c r="X956" s="20"/>
      <c r="Y956" s="20"/>
      <c r="Z956" s="30"/>
      <c r="AE956" s="16"/>
      <c r="AH956" s="19"/>
    </row>
    <row r="957" spans="19:34" x14ac:dyDescent="0.25">
      <c r="S957" s="16"/>
      <c r="T957" s="20"/>
      <c r="U957" s="20"/>
      <c r="V957" s="20"/>
      <c r="W957" s="20"/>
      <c r="X957" s="20"/>
      <c r="Y957" s="20"/>
      <c r="Z957" s="30"/>
      <c r="AE957" s="16"/>
      <c r="AH957" s="19"/>
    </row>
    <row r="958" spans="19:34" x14ac:dyDescent="0.25">
      <c r="S958" s="16"/>
      <c r="T958" s="20"/>
      <c r="U958" s="20"/>
      <c r="V958" s="20"/>
      <c r="W958" s="20"/>
      <c r="X958" s="20"/>
      <c r="Y958" s="20"/>
      <c r="Z958" s="30"/>
      <c r="AE958" s="16"/>
      <c r="AH958" s="19"/>
    </row>
    <row r="959" spans="19:34" x14ac:dyDescent="0.25">
      <c r="S959" s="16"/>
      <c r="T959" s="20"/>
      <c r="U959" s="20"/>
      <c r="V959" s="20"/>
      <c r="W959" s="20"/>
      <c r="X959" s="20"/>
      <c r="Y959" s="20"/>
      <c r="Z959" s="30"/>
      <c r="AE959" s="16"/>
      <c r="AH959" s="19"/>
    </row>
    <row r="960" spans="19:34" x14ac:dyDescent="0.25">
      <c r="S960" s="16"/>
      <c r="T960" s="20"/>
      <c r="U960" s="20"/>
      <c r="V960" s="20"/>
      <c r="W960" s="20"/>
      <c r="X960" s="20"/>
      <c r="Y960" s="20"/>
      <c r="Z960" s="30"/>
      <c r="AE960" s="16"/>
      <c r="AH960" s="19"/>
    </row>
    <row r="961" spans="19:34" x14ac:dyDescent="0.25">
      <c r="S961" s="16"/>
      <c r="T961" s="20"/>
      <c r="U961" s="20"/>
      <c r="V961" s="20"/>
      <c r="W961" s="20"/>
      <c r="X961" s="20"/>
      <c r="Y961" s="20"/>
      <c r="Z961" s="30"/>
      <c r="AE961" s="16"/>
      <c r="AH961" s="19"/>
    </row>
    <row r="962" spans="19:34" x14ac:dyDescent="0.25">
      <c r="S962" s="16"/>
      <c r="T962" s="20"/>
      <c r="U962" s="20"/>
      <c r="V962" s="20"/>
      <c r="W962" s="20"/>
      <c r="X962" s="20"/>
      <c r="Y962" s="20"/>
      <c r="Z962" s="30"/>
      <c r="AE962" s="16"/>
      <c r="AH962" s="19"/>
    </row>
    <row r="963" spans="19:34" x14ac:dyDescent="0.25">
      <c r="S963" s="16"/>
      <c r="T963" s="20"/>
      <c r="U963" s="20"/>
      <c r="V963" s="20"/>
      <c r="W963" s="20"/>
      <c r="X963" s="20"/>
      <c r="Y963" s="20"/>
      <c r="Z963" s="30"/>
      <c r="AE963" s="16"/>
      <c r="AH963" s="19"/>
    </row>
    <row r="964" spans="19:34" x14ac:dyDescent="0.25">
      <c r="S964" s="16"/>
      <c r="T964" s="20"/>
      <c r="U964" s="20"/>
      <c r="V964" s="20"/>
      <c r="W964" s="20"/>
      <c r="X964" s="20"/>
      <c r="Y964" s="20"/>
      <c r="Z964" s="30"/>
      <c r="AE964" s="16"/>
      <c r="AH964" s="19"/>
    </row>
    <row r="965" spans="19:34" x14ac:dyDescent="0.25">
      <c r="S965" s="16"/>
      <c r="T965" s="20"/>
      <c r="U965" s="20"/>
      <c r="V965" s="20"/>
      <c r="W965" s="20"/>
      <c r="X965" s="20"/>
      <c r="Y965" s="20"/>
      <c r="Z965" s="30"/>
      <c r="AE965" s="16"/>
      <c r="AH965" s="19"/>
    </row>
    <row r="966" spans="19:34" x14ac:dyDescent="0.25">
      <c r="S966" s="16"/>
      <c r="T966" s="20"/>
      <c r="U966" s="20"/>
      <c r="V966" s="20"/>
      <c r="W966" s="20"/>
      <c r="X966" s="20"/>
      <c r="Y966" s="20"/>
      <c r="Z966" s="30"/>
      <c r="AE966" s="16"/>
      <c r="AH966" s="19"/>
    </row>
    <row r="967" spans="19:34" x14ac:dyDescent="0.25">
      <c r="S967" s="16"/>
      <c r="T967" s="20"/>
      <c r="U967" s="20"/>
      <c r="V967" s="20"/>
      <c r="W967" s="20"/>
      <c r="X967" s="20"/>
      <c r="Y967" s="20"/>
      <c r="Z967" s="30"/>
      <c r="AE967" s="16"/>
      <c r="AH967" s="19"/>
    </row>
    <row r="968" spans="19:34" x14ac:dyDescent="0.25">
      <c r="S968" s="16"/>
      <c r="T968" s="20"/>
      <c r="U968" s="20"/>
      <c r="V968" s="20"/>
      <c r="W968" s="20"/>
      <c r="X968" s="20"/>
      <c r="Y968" s="20"/>
      <c r="Z968" s="30"/>
      <c r="AE968" s="16"/>
      <c r="AH968" s="19"/>
    </row>
    <row r="969" spans="19:34" x14ac:dyDescent="0.25">
      <c r="S969" s="16"/>
      <c r="T969" s="20"/>
      <c r="U969" s="20"/>
      <c r="V969" s="20"/>
      <c r="W969" s="20"/>
      <c r="X969" s="20"/>
      <c r="Y969" s="20"/>
      <c r="Z969" s="30"/>
      <c r="AE969" s="16"/>
      <c r="AH969" s="19"/>
    </row>
    <row r="970" spans="19:34" x14ac:dyDescent="0.25">
      <c r="S970" s="16"/>
      <c r="T970" s="20"/>
      <c r="U970" s="20"/>
      <c r="V970" s="20"/>
      <c r="W970" s="20"/>
      <c r="X970" s="20"/>
      <c r="Y970" s="20"/>
      <c r="Z970" s="30"/>
      <c r="AE970" s="16"/>
      <c r="AH970" s="19"/>
    </row>
    <row r="971" spans="19:34" x14ac:dyDescent="0.25">
      <c r="S971" s="16"/>
      <c r="T971" s="20"/>
      <c r="U971" s="20"/>
      <c r="V971" s="20"/>
      <c r="W971" s="20"/>
      <c r="X971" s="20"/>
      <c r="Y971" s="20"/>
      <c r="Z971" s="30"/>
      <c r="AE971" s="16"/>
      <c r="AH971" s="19"/>
    </row>
    <row r="972" spans="19:34" x14ac:dyDescent="0.25">
      <c r="S972" s="16"/>
      <c r="T972" s="20"/>
      <c r="U972" s="20"/>
      <c r="V972" s="20"/>
      <c r="W972" s="20"/>
      <c r="X972" s="20"/>
      <c r="Y972" s="20"/>
      <c r="Z972" s="30"/>
      <c r="AE972" s="16"/>
      <c r="AH972" s="19"/>
    </row>
    <row r="973" spans="19:34" x14ac:dyDescent="0.25">
      <c r="S973" s="16"/>
      <c r="T973" s="20"/>
      <c r="U973" s="20"/>
      <c r="V973" s="20"/>
      <c r="W973" s="20"/>
      <c r="X973" s="20"/>
      <c r="Y973" s="20"/>
      <c r="Z973" s="30"/>
      <c r="AE973" s="16"/>
      <c r="AH973" s="19"/>
    </row>
    <row r="974" spans="19:34" x14ac:dyDescent="0.25">
      <c r="S974" s="16"/>
      <c r="T974" s="20"/>
      <c r="U974" s="20"/>
      <c r="V974" s="20"/>
      <c r="W974" s="20"/>
      <c r="X974" s="20"/>
      <c r="Y974" s="20"/>
      <c r="Z974" s="30"/>
      <c r="AE974" s="16"/>
      <c r="AH974" s="19"/>
    </row>
    <row r="975" spans="19:34" x14ac:dyDescent="0.25">
      <c r="S975" s="16"/>
      <c r="T975" s="20"/>
      <c r="U975" s="20"/>
      <c r="V975" s="20"/>
      <c r="W975" s="20"/>
      <c r="X975" s="20"/>
      <c r="Y975" s="20"/>
      <c r="Z975" s="30"/>
      <c r="AE975" s="16"/>
      <c r="AH975" s="19"/>
    </row>
    <row r="976" spans="19:34" x14ac:dyDescent="0.25">
      <c r="S976" s="16"/>
      <c r="T976" s="20"/>
      <c r="U976" s="20"/>
      <c r="V976" s="20"/>
      <c r="W976" s="20"/>
      <c r="X976" s="20"/>
      <c r="Y976" s="20"/>
      <c r="Z976" s="30"/>
      <c r="AE976" s="16"/>
      <c r="AH976" s="19"/>
    </row>
    <row r="977" spans="19:34" x14ac:dyDescent="0.25">
      <c r="S977" s="16"/>
      <c r="T977" s="20"/>
      <c r="U977" s="20"/>
      <c r="V977" s="20"/>
      <c r="W977" s="20"/>
      <c r="X977" s="20"/>
      <c r="Y977" s="20"/>
      <c r="Z977" s="30"/>
      <c r="AE977" s="16"/>
      <c r="AH977" s="19"/>
    </row>
    <row r="978" spans="19:34" x14ac:dyDescent="0.25">
      <c r="S978" s="16"/>
      <c r="T978" s="20"/>
      <c r="U978" s="20"/>
      <c r="V978" s="20"/>
      <c r="W978" s="20"/>
      <c r="X978" s="20"/>
      <c r="Y978" s="20"/>
      <c r="Z978" s="30"/>
      <c r="AE978" s="16"/>
      <c r="AH978" s="19"/>
    </row>
    <row r="979" spans="19:34" x14ac:dyDescent="0.25">
      <c r="S979" s="16"/>
      <c r="T979" s="20"/>
      <c r="U979" s="20"/>
      <c r="V979" s="20"/>
      <c r="W979" s="20"/>
      <c r="X979" s="20"/>
      <c r="Y979" s="20"/>
      <c r="Z979" s="30"/>
      <c r="AE979" s="16"/>
      <c r="AH979" s="19"/>
    </row>
    <row r="980" spans="19:34" x14ac:dyDescent="0.25">
      <c r="S980" s="16"/>
      <c r="T980" s="20"/>
      <c r="U980" s="20"/>
      <c r="V980" s="20"/>
      <c r="W980" s="20"/>
      <c r="X980" s="20"/>
      <c r="Y980" s="20"/>
      <c r="Z980" s="30"/>
      <c r="AE980" s="16"/>
      <c r="AH980" s="19"/>
    </row>
    <row r="981" spans="19:34" x14ac:dyDescent="0.25">
      <c r="S981" s="16"/>
      <c r="T981" s="20"/>
      <c r="U981" s="20"/>
      <c r="V981" s="20"/>
      <c r="W981" s="20"/>
      <c r="X981" s="20"/>
      <c r="Y981" s="20"/>
      <c r="Z981" s="30"/>
      <c r="AE981" s="16"/>
      <c r="AH981" s="19"/>
    </row>
    <row r="982" spans="19:34" x14ac:dyDescent="0.25">
      <c r="S982" s="16"/>
      <c r="T982" s="20"/>
      <c r="U982" s="20"/>
      <c r="V982" s="20"/>
      <c r="W982" s="20"/>
      <c r="X982" s="20"/>
      <c r="Y982" s="20"/>
      <c r="Z982" s="30"/>
      <c r="AE982" s="16"/>
      <c r="AH982" s="19"/>
    </row>
    <row r="983" spans="19:34" x14ac:dyDescent="0.25">
      <c r="S983" s="16"/>
      <c r="T983" s="20"/>
      <c r="U983" s="20"/>
      <c r="V983" s="20"/>
      <c r="W983" s="20"/>
      <c r="X983" s="20"/>
      <c r="Y983" s="20"/>
      <c r="Z983" s="30"/>
      <c r="AE983" s="16"/>
      <c r="AH983" s="19"/>
    </row>
    <row r="984" spans="19:34" x14ac:dyDescent="0.25">
      <c r="S984" s="16"/>
      <c r="T984" s="20"/>
      <c r="U984" s="20"/>
      <c r="V984" s="20"/>
      <c r="W984" s="20"/>
      <c r="X984" s="20"/>
      <c r="Y984" s="20"/>
      <c r="Z984" s="30"/>
      <c r="AE984" s="16"/>
      <c r="AH984" s="19"/>
    </row>
    <row r="985" spans="19:34" x14ac:dyDescent="0.25">
      <c r="S985" s="16"/>
      <c r="T985" s="20"/>
      <c r="U985" s="20"/>
      <c r="V985" s="20"/>
      <c r="W985" s="20"/>
      <c r="X985" s="20"/>
      <c r="Y985" s="20"/>
      <c r="Z985" s="30"/>
      <c r="AE985" s="16"/>
      <c r="AH985" s="19"/>
    </row>
    <row r="986" spans="19:34" x14ac:dyDescent="0.25">
      <c r="S986" s="16"/>
      <c r="T986" s="20"/>
      <c r="U986" s="20"/>
      <c r="V986" s="20"/>
      <c r="W986" s="20"/>
      <c r="X986" s="20"/>
      <c r="Y986" s="20"/>
      <c r="Z986" s="30"/>
      <c r="AE986" s="16"/>
      <c r="AH986" s="19"/>
    </row>
    <row r="987" spans="19:34" x14ac:dyDescent="0.25">
      <c r="S987" s="16"/>
      <c r="T987" s="20"/>
      <c r="U987" s="20"/>
      <c r="V987" s="20"/>
      <c r="W987" s="20"/>
      <c r="X987" s="20"/>
      <c r="Y987" s="20"/>
      <c r="Z987" s="30"/>
      <c r="AE987" s="16"/>
      <c r="AH987" s="19"/>
    </row>
    <row r="988" spans="19:34" x14ac:dyDescent="0.25">
      <c r="S988" s="16"/>
      <c r="T988" s="20"/>
      <c r="U988" s="20"/>
      <c r="V988" s="20"/>
      <c r="W988" s="20"/>
      <c r="X988" s="20"/>
      <c r="Y988" s="20"/>
      <c r="Z988" s="30"/>
      <c r="AE988" s="16"/>
      <c r="AH988" s="19"/>
    </row>
    <row r="989" spans="19:34" x14ac:dyDescent="0.25">
      <c r="S989" s="16"/>
      <c r="T989" s="20"/>
      <c r="U989" s="20"/>
      <c r="V989" s="20"/>
      <c r="W989" s="20"/>
      <c r="X989" s="20"/>
      <c r="Y989" s="20"/>
      <c r="Z989" s="30"/>
      <c r="AE989" s="16"/>
      <c r="AH989" s="19"/>
    </row>
    <row r="990" spans="19:34" x14ac:dyDescent="0.25">
      <c r="S990" s="16"/>
      <c r="T990" s="20"/>
      <c r="U990" s="20"/>
      <c r="V990" s="20"/>
      <c r="W990" s="20"/>
      <c r="X990" s="20"/>
      <c r="Y990" s="20"/>
      <c r="Z990" s="30"/>
      <c r="AE990" s="16"/>
      <c r="AH990" s="19"/>
    </row>
    <row r="991" spans="19:34" x14ac:dyDescent="0.25">
      <c r="S991" s="16"/>
      <c r="T991" s="20"/>
      <c r="U991" s="20"/>
      <c r="V991" s="20"/>
      <c r="W991" s="20"/>
      <c r="X991" s="20"/>
      <c r="Y991" s="20"/>
      <c r="Z991" s="30"/>
      <c r="AE991" s="16"/>
      <c r="AH991" s="19"/>
    </row>
    <row r="992" spans="19:34" x14ac:dyDescent="0.25">
      <c r="S992" s="16"/>
      <c r="T992" s="20"/>
      <c r="U992" s="20"/>
      <c r="V992" s="20"/>
      <c r="W992" s="20"/>
      <c r="X992" s="20"/>
      <c r="Y992" s="20"/>
      <c r="Z992" s="30"/>
      <c r="AE992" s="16"/>
      <c r="AH992" s="19"/>
    </row>
    <row r="993" spans="19:34" x14ac:dyDescent="0.25">
      <c r="S993" s="16"/>
      <c r="T993" s="20"/>
      <c r="U993" s="20"/>
      <c r="V993" s="20"/>
      <c r="W993" s="20"/>
      <c r="X993" s="20"/>
      <c r="Y993" s="20"/>
      <c r="Z993" s="30"/>
      <c r="AE993" s="16"/>
      <c r="AH993" s="19"/>
    </row>
    <row r="994" spans="19:34" x14ac:dyDescent="0.25">
      <c r="S994" s="16"/>
      <c r="T994" s="20"/>
      <c r="U994" s="20"/>
      <c r="V994" s="20"/>
      <c r="W994" s="20"/>
      <c r="X994" s="20"/>
      <c r="Y994" s="20"/>
      <c r="Z994" s="30"/>
      <c r="AE994" s="16"/>
      <c r="AH994" s="19"/>
    </row>
    <row r="995" spans="19:34" x14ac:dyDescent="0.25">
      <c r="S995" s="16"/>
      <c r="T995" s="20"/>
      <c r="U995" s="20"/>
      <c r="V995" s="20"/>
      <c r="W995" s="20"/>
      <c r="X995" s="20"/>
      <c r="Y995" s="20"/>
      <c r="Z995" s="30"/>
      <c r="AE995" s="16"/>
      <c r="AH995" s="19"/>
    </row>
    <row r="996" spans="19:34" x14ac:dyDescent="0.25">
      <c r="S996" s="16"/>
      <c r="T996" s="20"/>
      <c r="U996" s="20"/>
      <c r="V996" s="20"/>
      <c r="W996" s="20"/>
      <c r="X996" s="20"/>
      <c r="Y996" s="20"/>
      <c r="Z996" s="30"/>
      <c r="AE996" s="16"/>
      <c r="AH996" s="19"/>
    </row>
    <row r="997" spans="19:34" x14ac:dyDescent="0.25">
      <c r="S997" s="16"/>
      <c r="T997" s="20"/>
      <c r="U997" s="20"/>
      <c r="V997" s="20"/>
      <c r="W997" s="20"/>
      <c r="X997" s="20"/>
      <c r="Y997" s="20"/>
      <c r="Z997" s="30"/>
      <c r="AE997" s="16"/>
      <c r="AH997" s="19"/>
    </row>
    <row r="998" spans="19:34" x14ac:dyDescent="0.25">
      <c r="S998" s="16"/>
      <c r="T998" s="20"/>
      <c r="U998" s="20"/>
      <c r="V998" s="20"/>
      <c r="W998" s="20"/>
      <c r="X998" s="20"/>
      <c r="Y998" s="20"/>
      <c r="Z998" s="30"/>
      <c r="AE998" s="16"/>
      <c r="AH998" s="19"/>
    </row>
    <row r="999" spans="19:34" x14ac:dyDescent="0.25">
      <c r="S999" s="16"/>
      <c r="T999" s="20"/>
      <c r="U999" s="20"/>
      <c r="V999" s="20"/>
      <c r="W999" s="20"/>
      <c r="X999" s="20"/>
      <c r="Y999" s="20"/>
      <c r="Z999" s="30"/>
      <c r="AE999" s="16"/>
      <c r="AH999" s="19"/>
    </row>
    <row r="1000" spans="19:34" x14ac:dyDescent="0.25">
      <c r="S1000" s="16"/>
      <c r="T1000" s="20"/>
      <c r="U1000" s="20"/>
      <c r="V1000" s="20"/>
      <c r="W1000" s="20"/>
      <c r="X1000" s="20"/>
      <c r="Y1000" s="20"/>
      <c r="Z1000" s="30"/>
      <c r="AE1000" s="16"/>
      <c r="AH1000" s="19"/>
    </row>
  </sheetData>
  <autoFilter ref="A1:AO53">
    <sortState ref="A2:AO53">
      <sortCondition ref="A1:A5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G00matspec; Tárgyné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</dc:creator>
  <cp:lastModifiedBy>Kati</cp:lastModifiedBy>
  <dcterms:created xsi:type="dcterms:W3CDTF">2018-01-21T19:00:55Z</dcterms:created>
  <dcterms:modified xsi:type="dcterms:W3CDTF">2018-01-21T19:05:12Z</dcterms:modified>
</cp:coreProperties>
</file>